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showInkAnnotation="0"/>
  <xr:revisionPtr revIDLastSave="0" documentId="13_ncr:1_{414CE1EA-5018-46E3-89BC-DC4A19F57788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zbiorczy" sheetId="2" r:id="rId1"/>
    <sheet name="STATYSTYKA " sheetId="6" r:id="rId2"/>
  </sheets>
  <definedNames>
    <definedName name="_xlnm._FilterDatabase" localSheetId="0" hidden="1">zbiorczy!$D$9:$L$9</definedName>
    <definedName name="_Toc328455704_6">#REF!</definedName>
    <definedName name="_xlnm.Print_Area" localSheetId="0">zbiorczy!$A$1:$AH$114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  <c r="F13" i="6"/>
  <c r="F12" i="6"/>
  <c r="F11" i="6"/>
  <c r="F9" i="6" l="1"/>
  <c r="E15" i="6"/>
  <c r="F7" i="6"/>
  <c r="F6" i="6"/>
  <c r="G16" i="6"/>
  <c r="G15" i="6"/>
  <c r="V103" i="2"/>
  <c r="V104" i="2"/>
  <c r="V105" i="2"/>
  <c r="V106" i="2"/>
  <c r="V107" i="2"/>
  <c r="V108" i="2"/>
  <c r="V109" i="2"/>
  <c r="K103" i="2"/>
  <c r="N103" i="2" s="1"/>
  <c r="K104" i="2"/>
  <c r="N104" i="2" s="1"/>
  <c r="K105" i="2"/>
  <c r="N105" i="2" s="1"/>
  <c r="K106" i="2"/>
  <c r="N106" i="2" s="1"/>
  <c r="K107" i="2"/>
  <c r="N107" i="2" s="1"/>
  <c r="K108" i="2"/>
  <c r="N108" i="2" s="1"/>
  <c r="K109" i="2"/>
  <c r="N109" i="2" s="1"/>
  <c r="V86" i="2"/>
  <c r="V87" i="2"/>
  <c r="V88" i="2"/>
  <c r="V89" i="2"/>
  <c r="V90" i="2"/>
  <c r="V91" i="2"/>
  <c r="V92" i="2"/>
  <c r="V93" i="2"/>
  <c r="V94" i="2"/>
  <c r="K86" i="2"/>
  <c r="N86" i="2" s="1"/>
  <c r="K87" i="2"/>
  <c r="N87" i="2" s="1"/>
  <c r="K88" i="2"/>
  <c r="N88" i="2" s="1"/>
  <c r="K89" i="2"/>
  <c r="N89" i="2" s="1"/>
  <c r="K90" i="2"/>
  <c r="N90" i="2" s="1"/>
  <c r="K91" i="2"/>
  <c r="N91" i="2" s="1"/>
  <c r="K92" i="2"/>
  <c r="N92" i="2" s="1"/>
  <c r="K93" i="2"/>
  <c r="N93" i="2" s="1"/>
  <c r="K94" i="2"/>
  <c r="N94" i="2" s="1"/>
  <c r="V71" i="2"/>
  <c r="V72" i="2"/>
  <c r="V73" i="2"/>
  <c r="V74" i="2"/>
  <c r="V75" i="2"/>
  <c r="V76" i="2"/>
  <c r="V51" i="2"/>
  <c r="V52" i="2"/>
  <c r="V53" i="2"/>
  <c r="V54" i="2"/>
  <c r="V55" i="2"/>
  <c r="V56" i="2"/>
  <c r="V57" i="2"/>
  <c r="V58" i="2"/>
  <c r="V59" i="2"/>
  <c r="V60" i="2"/>
  <c r="V61" i="2"/>
  <c r="K51" i="2"/>
  <c r="N51" i="2" s="1"/>
  <c r="K52" i="2"/>
  <c r="N52" i="2" s="1"/>
  <c r="K53" i="2"/>
  <c r="N53" i="2" s="1"/>
  <c r="K54" i="2"/>
  <c r="N54" i="2" s="1"/>
  <c r="K55" i="2"/>
  <c r="N55" i="2" s="1"/>
  <c r="K56" i="2"/>
  <c r="N56" i="2" s="1"/>
  <c r="K57" i="2"/>
  <c r="N57" i="2" s="1"/>
  <c r="K58" i="2"/>
  <c r="N58" i="2" s="1"/>
  <c r="K59" i="2"/>
  <c r="N59" i="2" s="1"/>
  <c r="K60" i="2"/>
  <c r="N60" i="2" s="1"/>
  <c r="K61" i="2"/>
  <c r="N61" i="2" s="1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K11" i="2"/>
  <c r="N11" i="2" s="1"/>
  <c r="K12" i="2"/>
  <c r="N12" i="2" s="1"/>
  <c r="K13" i="2"/>
  <c r="N13" i="2" s="1"/>
  <c r="K14" i="2"/>
  <c r="N14" i="2" s="1"/>
  <c r="K15" i="2"/>
  <c r="N15" i="2" s="1"/>
  <c r="K16" i="2"/>
  <c r="N16" i="2" s="1"/>
  <c r="K17" i="2"/>
  <c r="N17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71" i="2"/>
  <c r="N71" i="2" s="1"/>
  <c r="K72" i="2"/>
  <c r="N72" i="2" s="1"/>
  <c r="K73" i="2"/>
  <c r="N73" i="2" s="1"/>
  <c r="K74" i="2"/>
  <c r="N74" i="2" s="1"/>
  <c r="K75" i="2"/>
  <c r="N75" i="2" s="1"/>
  <c r="K76" i="2"/>
  <c r="N76" i="2" s="1"/>
  <c r="V32" i="2"/>
  <c r="V33" i="2"/>
  <c r="V34" i="2"/>
  <c r="V35" i="2"/>
  <c r="V36" i="2"/>
  <c r="V37" i="2"/>
  <c r="V38" i="2"/>
  <c r="V39" i="2"/>
  <c r="V40" i="2"/>
  <c r="V41" i="2"/>
  <c r="K32" i="2"/>
  <c r="N32" i="2" s="1"/>
  <c r="K33" i="2"/>
  <c r="N33" i="2" s="1"/>
  <c r="K34" i="2"/>
  <c r="N34" i="2" s="1"/>
  <c r="K35" i="2"/>
  <c r="N35" i="2" s="1"/>
  <c r="K36" i="2"/>
  <c r="N36" i="2" s="1"/>
  <c r="K37" i="2"/>
  <c r="N37" i="2" s="1"/>
  <c r="K38" i="2"/>
  <c r="N38" i="2" s="1"/>
  <c r="K39" i="2"/>
  <c r="N39" i="2" s="1"/>
  <c r="K40" i="2"/>
  <c r="N40" i="2" s="1"/>
  <c r="K41" i="2"/>
  <c r="N41" i="2" s="1"/>
  <c r="E16" i="6" l="1"/>
  <c r="E42" i="2"/>
  <c r="K10" i="2"/>
  <c r="N10" i="2" s="1"/>
  <c r="U110" i="2"/>
  <c r="T110" i="2"/>
  <c r="S110" i="2"/>
  <c r="R110" i="2"/>
  <c r="Q110" i="2"/>
  <c r="P110" i="2"/>
  <c r="P111" i="2" s="1"/>
  <c r="M110" i="2"/>
  <c r="U95" i="2"/>
  <c r="T95" i="2"/>
  <c r="S95" i="2"/>
  <c r="R95" i="2"/>
  <c r="Q95" i="2"/>
  <c r="P95" i="2"/>
  <c r="P96" i="2" s="1"/>
  <c r="M95" i="2"/>
  <c r="U77" i="2"/>
  <c r="T77" i="2"/>
  <c r="S77" i="2"/>
  <c r="R77" i="2"/>
  <c r="U42" i="2"/>
  <c r="T42" i="2"/>
  <c r="S42" i="2"/>
  <c r="R42" i="2"/>
  <c r="Q77" i="2"/>
  <c r="P77" i="2"/>
  <c r="P78" i="2" s="1"/>
  <c r="K31" i="2"/>
  <c r="N31" i="2" s="1"/>
  <c r="V31" i="2"/>
  <c r="D42" i="2"/>
  <c r="F42" i="2"/>
  <c r="G42" i="2"/>
  <c r="H42" i="2"/>
  <c r="I42" i="2"/>
  <c r="J42" i="2"/>
  <c r="L42" i="2"/>
  <c r="M42" i="2"/>
  <c r="P42" i="2"/>
  <c r="P43" i="2" s="1"/>
  <c r="Q42" i="2"/>
  <c r="W42" i="2"/>
  <c r="W43" i="2" s="1"/>
  <c r="K50" i="2"/>
  <c r="N50" i="2" s="1"/>
  <c r="V50" i="2"/>
  <c r="D62" i="2"/>
  <c r="E62" i="2"/>
  <c r="F62" i="2"/>
  <c r="G62" i="2"/>
  <c r="H62" i="2"/>
  <c r="I62" i="2"/>
  <c r="J62" i="2"/>
  <c r="L62" i="2"/>
  <c r="M62" i="2"/>
  <c r="P62" i="2"/>
  <c r="P63" i="2" s="1"/>
  <c r="Q62" i="2"/>
  <c r="R62" i="2"/>
  <c r="S62" i="2"/>
  <c r="T62" i="2"/>
  <c r="U62" i="2"/>
  <c r="W62" i="2"/>
  <c r="W63" i="2" s="1"/>
  <c r="M77" i="2"/>
  <c r="T43" i="2" l="1"/>
  <c r="T111" i="2"/>
  <c r="Q111" i="2"/>
  <c r="Q78" i="2"/>
  <c r="H63" i="2"/>
  <c r="L43" i="2"/>
  <c r="H43" i="2"/>
  <c r="T63" i="2"/>
  <c r="V62" i="2"/>
  <c r="V63" i="2" s="1"/>
  <c r="Q63" i="2"/>
  <c r="L63" i="2"/>
  <c r="N62" i="2"/>
  <c r="N63" i="2" s="1"/>
  <c r="D63" i="2"/>
  <c r="D43" i="2"/>
  <c r="T96" i="2"/>
  <c r="Q96" i="2"/>
  <c r="T78" i="2"/>
  <c r="Q43" i="2"/>
  <c r="V42" i="2"/>
  <c r="V43" i="2" s="1"/>
  <c r="N42" i="2"/>
  <c r="N43" i="2" s="1"/>
  <c r="K62" i="2"/>
  <c r="K63" i="2" s="1"/>
  <c r="K42" i="2"/>
  <c r="K43" i="2" s="1"/>
  <c r="W110" i="2"/>
  <c r="W111" i="2" s="1"/>
  <c r="W95" i="2"/>
  <c r="W96" i="2" s="1"/>
  <c r="W77" i="2"/>
  <c r="W78" i="2" s="1"/>
  <c r="V78" i="2" l="1"/>
  <c r="M24" i="2"/>
  <c r="M112" i="2" s="1"/>
  <c r="P24" i="2"/>
  <c r="Q24" i="2"/>
  <c r="Q112" i="2" s="1"/>
  <c r="R24" i="2"/>
  <c r="R112" i="2" s="1"/>
  <c r="S24" i="2"/>
  <c r="S112" i="2" s="1"/>
  <c r="T24" i="2"/>
  <c r="T112" i="2" s="1"/>
  <c r="U24" i="2"/>
  <c r="U112" i="2" s="1"/>
  <c r="V10" i="2"/>
  <c r="Q113" i="2" l="1"/>
  <c r="T113" i="2"/>
  <c r="P25" i="2"/>
  <c r="P112" i="2"/>
  <c r="P113" i="2" s="1"/>
  <c r="T25" i="2"/>
  <c r="Q25" i="2"/>
  <c r="V24" i="2"/>
  <c r="V25" i="2" s="1"/>
  <c r="V102" i="2"/>
  <c r="K102" i="2"/>
  <c r="V85" i="2"/>
  <c r="K85" i="2"/>
  <c r="N85" i="2" s="1"/>
  <c r="V70" i="2"/>
  <c r="K70" i="2"/>
  <c r="N70" i="2" s="1"/>
  <c r="N78" i="2" l="1"/>
  <c r="V77" i="2"/>
  <c r="K110" i="2"/>
  <c r="K111" i="2" s="1"/>
  <c r="V110" i="2"/>
  <c r="V111" i="2" s="1"/>
  <c r="V95" i="2"/>
  <c r="V96" i="2" s="1"/>
  <c r="N95" i="2"/>
  <c r="N96" i="2" s="1"/>
  <c r="N77" i="2"/>
  <c r="K77" i="2"/>
  <c r="K78" i="2" s="1"/>
  <c r="N102" i="2"/>
  <c r="N110" i="2" s="1"/>
  <c r="N111" i="2" s="1"/>
  <c r="K95" i="2"/>
  <c r="K96" i="2" s="1"/>
  <c r="W24" i="2"/>
  <c r="L110" i="2"/>
  <c r="L111" i="2" s="1"/>
  <c r="J110" i="2"/>
  <c r="I110" i="2"/>
  <c r="H110" i="2"/>
  <c r="G110" i="2"/>
  <c r="F110" i="2"/>
  <c r="E110" i="2"/>
  <c r="D110" i="2"/>
  <c r="L95" i="2"/>
  <c r="L96" i="2" s="1"/>
  <c r="J95" i="2"/>
  <c r="I95" i="2"/>
  <c r="H95" i="2"/>
  <c r="G95" i="2"/>
  <c r="F95" i="2"/>
  <c r="E95" i="2"/>
  <c r="D95" i="2"/>
  <c r="L77" i="2"/>
  <c r="L78" i="2" s="1"/>
  <c r="J77" i="2"/>
  <c r="I77" i="2"/>
  <c r="H77" i="2"/>
  <c r="G77" i="2"/>
  <c r="F77" i="2"/>
  <c r="E77" i="2"/>
  <c r="D77" i="2"/>
  <c r="L24" i="2"/>
  <c r="J24" i="2"/>
  <c r="I24" i="2"/>
  <c r="H24" i="2"/>
  <c r="G24" i="2"/>
  <c r="F24" i="2"/>
  <c r="E24" i="2"/>
  <c r="D24" i="2"/>
  <c r="V112" i="2" l="1"/>
  <c r="V113" i="2" s="1"/>
  <c r="W25" i="2"/>
  <c r="W112" i="2"/>
  <c r="I112" i="2"/>
  <c r="E112" i="2"/>
  <c r="F112" i="2"/>
  <c r="H111" i="2"/>
  <c r="G112" i="2"/>
  <c r="D96" i="2"/>
  <c r="H112" i="2"/>
  <c r="L25" i="2"/>
  <c r="L112" i="2"/>
  <c r="L113" i="2" s="1"/>
  <c r="J112" i="2"/>
  <c r="D111" i="2"/>
  <c r="H96" i="2"/>
  <c r="H78" i="2"/>
  <c r="D25" i="2"/>
  <c r="H25" i="2"/>
  <c r="D78" i="2"/>
  <c r="D112" i="2"/>
  <c r="N24" i="2"/>
  <c r="K24" i="2"/>
  <c r="H113" i="2" l="1"/>
  <c r="K25" i="2"/>
  <c r="K112" i="2"/>
  <c r="K113" i="2" s="1"/>
  <c r="N113" i="2" s="1"/>
  <c r="N25" i="2"/>
  <c r="N112" i="2"/>
  <c r="D113" i="2"/>
</calcChain>
</file>

<file path=xl/sharedStrings.xml><?xml version="1.0" encoding="utf-8"?>
<sst xmlns="http://schemas.openxmlformats.org/spreadsheetml/2006/main" count="422" uniqueCount="115">
  <si>
    <t>Wymagane:</t>
  </si>
  <si>
    <t>Łączna liczba godzin/punktów ECTS wszystkich lat:</t>
  </si>
  <si>
    <t>Łączna liczba godzin/punktów ECTS:</t>
  </si>
  <si>
    <t>Zaliczenie na ocenę VI</t>
  </si>
  <si>
    <t>Ogółem</t>
  </si>
  <si>
    <t>Nau. zdal.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</si>
  <si>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</si>
  <si>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</si>
  <si>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</si>
  <si>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</si>
  <si>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</si>
  <si>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</si>
  <si>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</si>
  <si>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</si>
  <si>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Rodzaj 
modułu</t>
  </si>
  <si>
    <t>Forma zaliczenia ***</t>
  </si>
  <si>
    <t>zajęcia praktyczne</t>
  </si>
  <si>
    <t xml:space="preserve">RAZEM </t>
  </si>
  <si>
    <t>BN</t>
  </si>
  <si>
    <t>Treści teoretyczne</t>
  </si>
  <si>
    <t>Treści praktyczne</t>
  </si>
  <si>
    <t>Zaj. do wyboru</t>
  </si>
  <si>
    <t xml:space="preserve">PLAN STUDIÓW </t>
  </si>
  <si>
    <t>KIERUNEK : PIELĘGNIARSTWO - STACJONARNE PIERWSZEGO STOPNIA</t>
  </si>
  <si>
    <t>Kontakt.</t>
  </si>
  <si>
    <t>Godziny kontaktowe</t>
  </si>
  <si>
    <t>Godz. niekontaktowe</t>
  </si>
  <si>
    <r>
      <t xml:space="preserve"> </t>
    </r>
    <r>
      <rPr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I</t>
    </r>
    <r>
      <rPr>
        <b/>
        <u/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ROK STUDIÓW</t>
    </r>
    <r>
      <rPr>
        <sz val="12"/>
        <rFont val="Calibri"/>
        <family val="2"/>
        <charset val="238"/>
        <scheme val="minor"/>
      </rPr>
      <t>:</t>
    </r>
    <r>
      <rPr>
        <b/>
        <sz val="12"/>
        <color indexed="1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I semestr</t>
    </r>
  </si>
  <si>
    <r>
      <t xml:space="preserve">  </t>
    </r>
    <r>
      <rPr>
        <u/>
        <sz val="12"/>
        <rFont val="Calibri"/>
        <family val="2"/>
        <charset val="238"/>
        <scheme val="minor"/>
      </rPr>
      <t>I ROK STUDIÓW: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</si>
  <si>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</si>
  <si>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>IV semestr</t>
    </r>
  </si>
  <si>
    <r>
      <t>III ROK STUDIÓW</t>
    </r>
    <r>
      <rPr>
        <b/>
        <sz val="12"/>
        <rFont val="Calibri"/>
        <family val="2"/>
        <charset val="238"/>
        <scheme val="minor"/>
      </rPr>
      <t>: V semestr</t>
    </r>
  </si>
  <si>
    <r>
      <t>III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>VI semestr</t>
    </r>
  </si>
  <si>
    <r>
      <t xml:space="preserve">A- Anatomia                      </t>
    </r>
    <r>
      <rPr>
        <i/>
        <sz val="8"/>
        <rFont val="Times New Roman"/>
        <family val="1"/>
        <charset val="238"/>
      </rPr>
      <t/>
    </r>
  </si>
  <si>
    <r>
      <t xml:space="preserve">A- Fizjologia/ Physiology                    </t>
    </r>
    <r>
      <rPr>
        <i/>
        <sz val="8"/>
        <rFont val="Times New Roman"/>
        <family val="1"/>
        <charset val="238"/>
      </rPr>
      <t/>
    </r>
  </si>
  <si>
    <t xml:space="preserve">C- Etyka zawodu pielęgniarki                               </t>
  </si>
  <si>
    <t>C- Podstawy pielęgniarstwa</t>
  </si>
  <si>
    <t xml:space="preserve">B- Pedagogika        </t>
  </si>
  <si>
    <t xml:space="preserve">B- Psychologia/Human Psychology     </t>
  </si>
  <si>
    <t xml:space="preserve">C- Promocja zdrowia </t>
  </si>
  <si>
    <t xml:space="preserve">C- Podstawowa Opieka Zdrowotna                                              </t>
  </si>
  <si>
    <t xml:space="preserve">C - Zakażenia szpitalne                      </t>
  </si>
  <si>
    <t>C -System informacji w ochronie zdrowia</t>
  </si>
  <si>
    <t>A- Biochemia i biofizyka</t>
  </si>
  <si>
    <t>B- Zdrowie publiczne</t>
  </si>
  <si>
    <t xml:space="preserve">B- Jezyk angielski </t>
  </si>
  <si>
    <t>A- Mikrobiologia i parazytologia</t>
  </si>
  <si>
    <t>Szkolenie BHP - 4 godz</t>
  </si>
  <si>
    <t xml:space="preserve">A- Patologia                    </t>
  </si>
  <si>
    <t xml:space="preserve">C- zajecia fakultatywne  do wyboru: Język migowy/Współpraca w zespołach opieki zdrowotnej        </t>
  </si>
  <si>
    <t xml:space="preserve">Wychowanie fizyczne </t>
  </si>
  <si>
    <t xml:space="preserve">Zaliczenie na ocenę </t>
  </si>
  <si>
    <t xml:space="preserve">C- Organizacja pracy pielęgniarskiej                                              </t>
  </si>
  <si>
    <t>ZP</t>
  </si>
  <si>
    <t>D- Chirurgia i pielęgniarstwo chirurgiczne cz. 1</t>
  </si>
  <si>
    <t xml:space="preserve">D- Choroby wewnętrzne i pielęgniarstwo internistyczne   </t>
  </si>
  <si>
    <t>D- Pediatria i pielęgniarstwo pediatryczne</t>
  </si>
  <si>
    <t xml:space="preserve">D- Podstawy  rehabilitacji </t>
  </si>
  <si>
    <t xml:space="preserve">C- Badanie fizykalne/Physical Examination          </t>
  </si>
  <si>
    <t>D- Badania  naukowe w pielęgniarstwie</t>
  </si>
  <si>
    <t xml:space="preserve">A- Farmakologia/Pharmacology                            </t>
  </si>
  <si>
    <t>A- Radiologia</t>
  </si>
  <si>
    <t>C- Dietetyka/Dietetics</t>
  </si>
  <si>
    <t>B- Socjologia</t>
  </si>
  <si>
    <t>samokształcenie</t>
  </si>
  <si>
    <t>praktyki zawodowe</t>
  </si>
  <si>
    <t>ECTS</t>
  </si>
  <si>
    <t>teoria</t>
  </si>
  <si>
    <t>A- Nauki podstawowe</t>
  </si>
  <si>
    <t>B- Nauki społeczne i humanistyczne</t>
  </si>
  <si>
    <t>język</t>
  </si>
  <si>
    <t>C- Nauki w zakresie podstaw opieki pielęgniarskiej</t>
  </si>
  <si>
    <t>D- Nauki z zakresu opieki specjalistycznej
+
przygotowanie pracy dyplomowej i przygotowanie do egzaminu dyplomowego</t>
  </si>
  <si>
    <t xml:space="preserve">wychowanie fizyczne </t>
  </si>
  <si>
    <t>BHP</t>
  </si>
  <si>
    <t>ogółem</t>
  </si>
  <si>
    <t>D- Anestezjologia i pielęgniarstwo w zagrożeniu życiu</t>
  </si>
  <si>
    <t>D- Geriatria i pielęgniarstwo geriatryczne/Geriatrics and Geriatric Nursing</t>
  </si>
  <si>
    <t xml:space="preserve">D- Neurologia i pielęgniarstwo neurologiczne/Neurology and Neurological Nursing </t>
  </si>
  <si>
    <t xml:space="preserve">D- Psychiatria i pielęgniarstwo psychiatryczne/Psychiatry and Psychiatric Nursing </t>
  </si>
  <si>
    <t>D- Położnictwo, ginekologia i pielęgniarstwo położniczo-ginekologiczne</t>
  </si>
  <si>
    <t>D- Podstawy ratownictwa medycznego</t>
  </si>
  <si>
    <t>D- Chirurgia i pielęgniarstwo chirurgiczne</t>
  </si>
  <si>
    <t>D- Pielęgniarstwo w opiece długoterminowej</t>
  </si>
  <si>
    <t>D- Opieka paliatywna</t>
  </si>
  <si>
    <t>A- Genetyka</t>
  </si>
  <si>
    <t xml:space="preserve">Przygotowanie pracy dyplomowej i przygotowanie do egzaminu dyplomowego </t>
  </si>
  <si>
    <t>Nau. zdal. prowadzone w zakresie wykładów</t>
  </si>
  <si>
    <t>18 ECTS</t>
  </si>
  <si>
    <t>dopuszczalne:</t>
  </si>
  <si>
    <t>dopuszczalne: 540 godz.</t>
  </si>
  <si>
    <t>Statystyka  programu studiów na kierunku PIELĘGNIARSTWO STOPIEŃ I</t>
  </si>
  <si>
    <t>ZAJĘCIA</t>
  </si>
  <si>
    <t>Sekwencyjność przedmiotu*</t>
  </si>
  <si>
    <t>O/Or</t>
  </si>
  <si>
    <t xml:space="preserve">Egzamin </t>
  </si>
  <si>
    <t xml:space="preserve">Zaliczenie </t>
  </si>
  <si>
    <t>O/Or/F</t>
  </si>
  <si>
    <t>*</t>
  </si>
  <si>
    <t>O - obowiązkowy</t>
  </si>
  <si>
    <t>O(G) - obowiązkowy (grupa)</t>
  </si>
  <si>
    <t>F - fakultatywny</t>
  </si>
  <si>
    <t>Or - obowiązkowy do zaliczenia roku</t>
  </si>
  <si>
    <t>Os - obowiązkowy do zaliczenia w toku studiów</t>
  </si>
  <si>
    <t>CYKL KSZTAŁCENIA  2024-2027</t>
  </si>
  <si>
    <t>ROK AKADEMICKI  2024-2025</t>
  </si>
  <si>
    <t>ROK AKADEMICKI 2025/2026</t>
  </si>
  <si>
    <t>ROK AKADEMICKI 2026/2027</t>
  </si>
  <si>
    <r>
      <t xml:space="preserve">w programie:                                </t>
    </r>
    <r>
      <rPr>
        <b/>
        <sz val="11"/>
        <color indexed="8"/>
        <rFont val="Czcionka tekstu podstawowego"/>
        <charset val="238"/>
      </rPr>
      <t>1 ECTS=25,2 godz</t>
    </r>
  </si>
  <si>
    <t xml:space="preserve">   1 ECTS=26,6 godz</t>
  </si>
  <si>
    <t>D- Chirurgia i pielęgniarstwo chirurgiczne cz. 2</t>
  </si>
  <si>
    <t>B- Prawo medyczne</t>
  </si>
  <si>
    <t>MCSM</t>
  </si>
  <si>
    <t>MCSM - Monoprofilowe Centrum Symulacji Medyczne CM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</si>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</sst>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8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9"/>
      <color rgb="FF0061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8"/>
      <name val="Times New Roman"/>
      <family val="1"/>
      <charset val="238"/>
    </font>
    <font>
      <sz val="9"/>
      <name val="Calibri Light"/>
      <family val="2"/>
      <charset val="238"/>
      <scheme val="major"/>
    </font>
    <font>
      <sz val="9"/>
      <color theme="0"/>
      <name val="Times New Roman"/>
      <family val="1"/>
      <charset val="238"/>
    </font>
    <font>
      <sz val="9"/>
      <color theme="1"/>
      <name val="Calibri Light"/>
      <family val="2"/>
      <charset val="238"/>
      <scheme val="major"/>
    </font>
    <font>
      <sz val="9"/>
      <color indexed="8"/>
      <name val="Calibri Light"/>
      <family val="2"/>
      <charset val="238"/>
      <scheme val="major"/>
    </font>
    <font>
      <b/>
      <sz val="16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9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0" applyNumberFormat="0" applyAlignment="0" applyProtection="0"/>
    <xf numFmtId="0" fontId="9" fillId="7" borderId="0" applyNumberFormat="0" applyBorder="0" applyAlignment="0" applyProtection="0"/>
    <xf numFmtId="0" fontId="3" fillId="0" borderId="0"/>
    <xf numFmtId="0" fontId="10" fillId="6" borderId="30" applyNumberFormat="0" applyAlignment="0" applyProtection="0"/>
    <xf numFmtId="0" fontId="36" fillId="0" borderId="0"/>
  </cellStyleXfs>
  <cellXfs count="290">
    <xf numFmtId="0" fontId="0" fillId="0" borderId="0" xfId="0"/>
    <xf numFmtId="0" fontId="3" fillId="0" borderId="0" xfId="5" applyAlignment="1">
      <alignment wrapText="1"/>
    </xf>
    <xf numFmtId="0" fontId="3" fillId="0" borderId="0" xfId="5" applyAlignment="1">
      <alignment horizontal="center" vertical="center" wrapText="1"/>
    </xf>
    <xf numFmtId="0" fontId="3" fillId="8" borderId="0" xfId="5" applyFill="1" applyAlignment="1">
      <alignment wrapText="1"/>
    </xf>
    <xf numFmtId="0" fontId="6" fillId="0" borderId="0" xfId="5" applyFont="1" applyAlignment="1">
      <alignment horizontal="center" vertical="center" wrapText="1"/>
    </xf>
    <xf numFmtId="0" fontId="3" fillId="0" borderId="0" xfId="5"/>
    <xf numFmtId="0" fontId="11" fillId="10" borderId="31" xfId="3" applyFont="1" applyFill="1" applyBorder="1" applyAlignment="1" applyProtection="1">
      <alignment horizontal="center" vertical="center" wrapText="1"/>
      <protection locked="0"/>
    </xf>
    <xf numFmtId="0" fontId="23" fillId="11" borderId="31" xfId="6" applyFont="1" applyFill="1" applyBorder="1" applyAlignment="1" applyProtection="1">
      <alignment horizontal="center" vertical="center" wrapText="1"/>
      <protection locked="0"/>
    </xf>
    <xf numFmtId="0" fontId="24" fillId="15" borderId="4" xfId="5" applyFont="1" applyFill="1" applyBorder="1" applyAlignment="1" applyProtection="1">
      <alignment horizontal="center" vertical="center" wrapText="1"/>
      <protection locked="0"/>
    </xf>
    <xf numFmtId="0" fontId="24" fillId="15" borderId="6" xfId="5" applyFont="1" applyFill="1" applyBorder="1" applyAlignment="1" applyProtection="1">
      <alignment horizontal="center" vertical="center" wrapText="1"/>
      <protection locked="0"/>
    </xf>
    <xf numFmtId="0" fontId="14" fillId="8" borderId="6" xfId="5" applyFont="1" applyFill="1" applyBorder="1" applyAlignment="1" applyProtection="1">
      <alignment horizontal="center" vertical="center" textRotation="90" wrapText="1"/>
      <protection locked="0"/>
    </xf>
    <xf numFmtId="0" fontId="14" fillId="8" borderId="6" xfId="5" applyFont="1" applyFill="1" applyBorder="1" applyAlignment="1" applyProtection="1">
      <alignment horizontal="center" vertical="center" wrapText="1"/>
      <protection locked="0"/>
    </xf>
    <xf numFmtId="0" fontId="25" fillId="10" borderId="6" xfId="0" applyFont="1" applyFill="1" applyBorder="1" applyAlignment="1" applyProtection="1">
      <alignment horizontal="center" vertical="center"/>
      <protection locked="0"/>
    </xf>
    <xf numFmtId="0" fontId="25" fillId="11" borderId="6" xfId="0" applyFont="1" applyFill="1" applyBorder="1" applyAlignment="1" applyProtection="1">
      <alignment horizontal="center" vertical="center"/>
      <protection locked="0"/>
    </xf>
    <xf numFmtId="0" fontId="25" fillId="14" borderId="6" xfId="0" applyFont="1" applyFill="1" applyBorder="1" applyAlignment="1">
      <alignment horizontal="center" vertical="center" wrapText="1"/>
    </xf>
    <xf numFmtId="0" fontId="25" fillId="15" borderId="6" xfId="0" applyFont="1" applyFill="1" applyBorder="1" applyAlignment="1" applyProtection="1">
      <alignment horizontal="center" vertical="center"/>
      <protection locked="0"/>
    </xf>
    <xf numFmtId="0" fontId="25" fillId="15" borderId="6" xfId="5" applyFont="1" applyFill="1" applyBorder="1" applyAlignment="1" applyProtection="1">
      <alignment horizontal="center" vertical="center" wrapText="1"/>
      <protection locked="0"/>
    </xf>
    <xf numFmtId="0" fontId="23" fillId="13" borderId="6" xfId="0" applyFont="1" applyFill="1" applyBorder="1" applyAlignment="1">
      <alignment horizontal="center" vertical="center" wrapText="1"/>
    </xf>
    <xf numFmtId="0" fontId="26" fillId="10" borderId="6" xfId="5" applyFont="1" applyFill="1" applyBorder="1" applyAlignment="1" applyProtection="1">
      <alignment horizontal="center" vertical="center" wrapText="1"/>
      <protection locked="0"/>
    </xf>
    <xf numFmtId="0" fontId="26" fillId="11" borderId="6" xfId="5" applyFont="1" applyFill="1" applyBorder="1" applyAlignment="1" applyProtection="1">
      <alignment horizontal="center" vertical="center" wrapText="1"/>
      <protection locked="0"/>
    </xf>
    <xf numFmtId="0" fontId="26" fillId="15" borderId="6" xfId="5" applyFont="1" applyFill="1" applyBorder="1" applyAlignment="1" applyProtection="1">
      <alignment horizontal="center" vertical="center" wrapText="1"/>
      <protection locked="0"/>
    </xf>
    <xf numFmtId="0" fontId="27" fillId="13" borderId="20" xfId="5" applyFont="1" applyFill="1" applyBorder="1" applyAlignment="1">
      <alignment horizontal="center" vertical="center" wrapText="1"/>
    </xf>
    <xf numFmtId="0" fontId="14" fillId="0" borderId="26" xfId="5" applyFont="1" applyBorder="1" applyAlignment="1" applyProtection="1">
      <alignment horizontal="center" vertical="center" wrapText="1"/>
      <protection locked="0"/>
    </xf>
    <xf numFmtId="0" fontId="14" fillId="0" borderId="26" xfId="5" applyFont="1" applyBorder="1" applyAlignment="1" applyProtection="1">
      <alignment horizontal="left" vertical="center" wrapText="1"/>
      <protection locked="0"/>
    </xf>
    <xf numFmtId="0" fontId="28" fillId="0" borderId="26" xfId="5" applyFont="1" applyBorder="1" applyAlignment="1" applyProtection="1">
      <alignment horizontal="center" vertical="center" wrapText="1"/>
      <protection locked="0"/>
    </xf>
    <xf numFmtId="0" fontId="14" fillId="8" borderId="8" xfId="5" applyFont="1" applyFill="1" applyBorder="1" applyAlignment="1" applyProtection="1">
      <alignment horizontal="center" vertical="center" wrapText="1"/>
      <protection locked="0"/>
    </xf>
    <xf numFmtId="0" fontId="14" fillId="0" borderId="26" xfId="5" applyFont="1" applyBorder="1" applyAlignment="1" applyProtection="1">
      <alignment vertical="center" wrapText="1"/>
      <protection locked="0"/>
    </xf>
    <xf numFmtId="0" fontId="26" fillId="10" borderId="4" xfId="5" applyFont="1" applyFill="1" applyBorder="1" applyAlignment="1" applyProtection="1">
      <alignment horizontal="center" vertical="center" wrapText="1"/>
      <protection locked="0"/>
    </xf>
    <xf numFmtId="0" fontId="26" fillId="11" borderId="4" xfId="5" applyFont="1" applyFill="1" applyBorder="1" applyAlignment="1" applyProtection="1">
      <alignment horizontal="center" vertical="center" wrapText="1"/>
      <protection locked="0"/>
    </xf>
    <xf numFmtId="0" fontId="26" fillId="15" borderId="4" xfId="5" applyFont="1" applyFill="1" applyBorder="1" applyAlignment="1" applyProtection="1">
      <alignment horizontal="center" vertical="center" wrapText="1"/>
      <protection locked="0"/>
    </xf>
    <xf numFmtId="0" fontId="28" fillId="0" borderId="27" xfId="5" applyFont="1" applyBorder="1" applyAlignment="1" applyProtection="1">
      <alignment horizontal="center" vertical="center" wrapText="1"/>
      <protection locked="0"/>
    </xf>
    <xf numFmtId="0" fontId="14" fillId="8" borderId="4" xfId="5" applyFont="1" applyFill="1" applyBorder="1" applyAlignment="1" applyProtection="1">
      <alignment horizontal="center" vertical="center" wrapText="1"/>
      <protection locked="0"/>
    </xf>
    <xf numFmtId="0" fontId="20" fillId="10" borderId="3" xfId="5" applyFont="1" applyFill="1" applyBorder="1" applyAlignment="1">
      <alignment horizontal="center" vertical="center" wrapText="1"/>
    </xf>
    <xf numFmtId="0" fontId="20" fillId="11" borderId="3" xfId="5" applyFont="1" applyFill="1" applyBorder="1" applyAlignment="1">
      <alignment horizontal="center" vertical="center" wrapText="1"/>
    </xf>
    <xf numFmtId="0" fontId="20" fillId="14" borderId="3" xfId="5" applyFont="1" applyFill="1" applyBorder="1" applyAlignment="1">
      <alignment horizontal="center" vertical="center" wrapText="1"/>
    </xf>
    <xf numFmtId="0" fontId="20" fillId="15" borderId="3" xfId="5" applyFont="1" applyFill="1" applyBorder="1" applyAlignment="1">
      <alignment horizontal="center" vertical="center" wrapText="1"/>
    </xf>
    <xf numFmtId="0" fontId="20" fillId="15" borderId="22" xfId="5" applyFont="1" applyFill="1" applyBorder="1" applyAlignment="1">
      <alignment horizontal="center" vertical="center" wrapText="1"/>
    </xf>
    <xf numFmtId="0" fontId="20" fillId="13" borderId="22" xfId="5" applyFont="1" applyFill="1" applyBorder="1" applyAlignment="1">
      <alignment horizontal="center" vertical="center" wrapText="1"/>
    </xf>
    <xf numFmtId="0" fontId="27" fillId="10" borderId="22" xfId="5" applyFont="1" applyFill="1" applyBorder="1" applyAlignment="1">
      <alignment horizontal="center" vertical="center" wrapText="1"/>
    </xf>
    <xf numFmtId="0" fontId="27" fillId="11" borderId="22" xfId="5" applyFont="1" applyFill="1" applyBorder="1" applyAlignment="1">
      <alignment horizontal="center" vertical="center" wrapText="1"/>
    </xf>
    <xf numFmtId="0" fontId="27" fillId="15" borderId="22" xfId="5" applyFont="1" applyFill="1" applyBorder="1" applyAlignment="1">
      <alignment horizontal="center" vertical="center" wrapText="1"/>
    </xf>
    <xf numFmtId="0" fontId="26" fillId="13" borderId="21" xfId="5" applyFont="1" applyFill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0" fillId="14" borderId="1" xfId="5" applyFont="1" applyFill="1" applyBorder="1" applyAlignment="1">
      <alignment horizontal="center" vertical="center" wrapText="1"/>
    </xf>
    <xf numFmtId="0" fontId="20" fillId="13" borderId="3" xfId="5" applyFont="1" applyFill="1" applyBorder="1" applyAlignment="1">
      <alignment horizontal="center" vertical="center" wrapText="1"/>
    </xf>
    <xf numFmtId="0" fontId="27" fillId="10" borderId="3" xfId="5" applyFont="1" applyFill="1" applyBorder="1" applyAlignment="1">
      <alignment horizontal="center" vertical="center" wrapText="1"/>
    </xf>
    <xf numFmtId="0" fontId="27" fillId="13" borderId="3" xfId="5" applyFont="1" applyFill="1" applyBorder="1" applyAlignment="1">
      <alignment horizontal="center" vertical="center" wrapText="1"/>
    </xf>
    <xf numFmtId="0" fontId="20" fillId="0" borderId="0" xfId="5" applyFont="1" applyAlignment="1" applyProtection="1">
      <alignment horizontal="center" vertical="center" wrapText="1"/>
      <protection locked="0"/>
    </xf>
    <xf numFmtId="0" fontId="14" fillId="10" borderId="6" xfId="5" applyFont="1" applyFill="1" applyBorder="1" applyAlignment="1" applyProtection="1">
      <alignment horizontal="center" vertical="center" wrapText="1"/>
      <protection locked="0"/>
    </xf>
    <xf numFmtId="0" fontId="14" fillId="11" borderId="18" xfId="5" applyFont="1" applyFill="1" applyBorder="1" applyAlignment="1" applyProtection="1">
      <alignment horizontal="center" vertical="center" wrapText="1"/>
      <protection locked="0"/>
    </xf>
    <xf numFmtId="0" fontId="14" fillId="11" borderId="6" xfId="5" applyFont="1" applyFill="1" applyBorder="1" applyAlignment="1" applyProtection="1">
      <alignment horizontal="center" vertical="center" wrapText="1"/>
      <protection locked="0"/>
    </xf>
    <xf numFmtId="0" fontId="14" fillId="14" borderId="6" xfId="5" applyFont="1" applyFill="1" applyBorder="1" applyAlignment="1">
      <alignment horizontal="center" vertical="center" wrapText="1"/>
    </xf>
    <xf numFmtId="0" fontId="20" fillId="13" borderId="6" xfId="5" applyFont="1" applyFill="1" applyBorder="1" applyAlignment="1">
      <alignment horizontal="center" vertical="center" wrapText="1"/>
    </xf>
    <xf numFmtId="0" fontId="14" fillId="15" borderId="6" xfId="5" applyFont="1" applyFill="1" applyBorder="1" applyAlignment="1" applyProtection="1">
      <alignment horizontal="center" vertical="center" wrapText="1"/>
      <protection locked="0"/>
    </xf>
    <xf numFmtId="0" fontId="20" fillId="13" borderId="20" xfId="5" applyFont="1" applyFill="1" applyBorder="1" applyAlignment="1">
      <alignment horizontal="center" vertical="center" wrapText="1"/>
    </xf>
    <xf numFmtId="0" fontId="14" fillId="11" borderId="4" xfId="5" applyFont="1" applyFill="1" applyBorder="1" applyAlignment="1" applyProtection="1">
      <alignment horizontal="center" vertical="center" wrapText="1"/>
      <protection locked="0"/>
    </xf>
    <xf numFmtId="0" fontId="14" fillId="10" borderId="4" xfId="5" applyFont="1" applyFill="1" applyBorder="1" applyAlignment="1" applyProtection="1">
      <alignment horizontal="center" vertical="center" wrapText="1"/>
      <protection locked="0"/>
    </xf>
    <xf numFmtId="0" fontId="14" fillId="15" borderId="4" xfId="5" applyFont="1" applyFill="1" applyBorder="1" applyAlignment="1" applyProtection="1">
      <alignment horizontal="center" vertical="center" wrapText="1"/>
      <protection locked="0"/>
    </xf>
    <xf numFmtId="0" fontId="14" fillId="11" borderId="9" xfId="5" applyFont="1" applyFill="1" applyBorder="1" applyAlignment="1" applyProtection="1">
      <alignment horizontal="center" vertical="center" wrapText="1"/>
      <protection locked="0"/>
    </xf>
    <xf numFmtId="0" fontId="14" fillId="0" borderId="27" xfId="5" applyFont="1" applyBorder="1" applyAlignment="1" applyProtection="1">
      <alignment horizontal="center" vertical="center" wrapText="1"/>
      <protection locked="0"/>
    </xf>
    <xf numFmtId="0" fontId="20" fillId="10" borderId="13" xfId="5" applyFont="1" applyFill="1" applyBorder="1" applyAlignment="1">
      <alignment horizontal="center" vertical="center" wrapText="1"/>
    </xf>
    <xf numFmtId="0" fontId="20" fillId="11" borderId="2" xfId="5" applyFont="1" applyFill="1" applyBorder="1" applyAlignment="1">
      <alignment horizontal="center" vertical="center" wrapText="1"/>
    </xf>
    <xf numFmtId="0" fontId="26" fillId="13" borderId="3" xfId="5" applyFont="1" applyFill="1" applyBorder="1" applyAlignment="1">
      <alignment horizontal="center" vertical="center" wrapText="1"/>
    </xf>
    <xf numFmtId="0" fontId="14" fillId="10" borderId="6" xfId="5" applyFont="1" applyFill="1" applyBorder="1" applyAlignment="1" applyProtection="1">
      <alignment horizontal="center" vertical="center"/>
      <protection locked="0"/>
    </xf>
    <xf numFmtId="0" fontId="33" fillId="10" borderId="3" xfId="5" applyFont="1" applyFill="1" applyBorder="1" applyAlignment="1">
      <alignment horizontal="center" vertical="center" wrapText="1"/>
    </xf>
    <xf numFmtId="0" fontId="33" fillId="11" borderId="3" xfId="5" applyFont="1" applyFill="1" applyBorder="1" applyAlignment="1">
      <alignment horizontal="center" vertical="center" wrapText="1"/>
    </xf>
    <xf numFmtId="0" fontId="33" fillId="14" borderId="3" xfId="5" applyFont="1" applyFill="1" applyBorder="1" applyAlignment="1">
      <alignment horizontal="center" vertical="center" wrapText="1"/>
    </xf>
    <xf numFmtId="0" fontId="33" fillId="15" borderId="3" xfId="5" applyFont="1" applyFill="1" applyBorder="1" applyAlignment="1">
      <alignment horizontal="center" vertical="center" wrapText="1"/>
    </xf>
    <xf numFmtId="0" fontId="33" fillId="13" borderId="3" xfId="5" applyFont="1" applyFill="1" applyBorder="1" applyAlignment="1">
      <alignment horizontal="center" vertical="center" wrapText="1"/>
    </xf>
    <xf numFmtId="0" fontId="33" fillId="13" borderId="22" xfId="5" applyFont="1" applyFill="1" applyBorder="1" applyAlignment="1">
      <alignment horizontal="center" vertical="center" wrapText="1"/>
    </xf>
    <xf numFmtId="0" fontId="33" fillId="0" borderId="3" xfId="5" applyFont="1" applyBorder="1" applyAlignment="1">
      <alignment horizontal="center" vertical="center" wrapText="1"/>
    </xf>
    <xf numFmtId="0" fontId="34" fillId="8" borderId="6" xfId="5" applyFont="1" applyFill="1" applyBorder="1" applyAlignment="1" applyProtection="1">
      <alignment horizontal="center" vertical="center" textRotation="90" wrapText="1"/>
      <protection locked="0"/>
    </xf>
    <xf numFmtId="0" fontId="14" fillId="13" borderId="6" xfId="5" applyFont="1" applyFill="1" applyBorder="1" applyAlignment="1">
      <alignment horizontal="center" vertical="center" wrapText="1"/>
    </xf>
    <xf numFmtId="0" fontId="14" fillId="13" borderId="20" xfId="5" applyFont="1" applyFill="1" applyBorder="1" applyAlignment="1">
      <alignment horizontal="center" vertical="center" wrapText="1"/>
    </xf>
    <xf numFmtId="0" fontId="14" fillId="0" borderId="26" xfId="5" applyFont="1" applyBorder="1" applyAlignment="1" applyProtection="1">
      <alignment horizontal="center" wrapText="1"/>
      <protection locked="0"/>
    </xf>
    <xf numFmtId="0" fontId="34" fillId="10" borderId="6" xfId="5" applyFont="1" applyFill="1" applyBorder="1" applyAlignment="1" applyProtection="1">
      <alignment horizontal="center" vertical="center" wrapText="1"/>
      <protection locked="0"/>
    </xf>
    <xf numFmtId="0" fontId="31" fillId="11" borderId="6" xfId="5" applyFont="1" applyFill="1" applyBorder="1" applyAlignment="1" applyProtection="1">
      <alignment horizontal="center" vertical="center" wrapText="1"/>
      <protection locked="0"/>
    </xf>
    <xf numFmtId="0" fontId="14" fillId="0" borderId="27" xfId="5" applyFont="1" applyBorder="1" applyAlignment="1" applyProtection="1">
      <alignment horizontal="center" wrapText="1"/>
      <protection locked="0"/>
    </xf>
    <xf numFmtId="0" fontId="34" fillId="8" borderId="4" xfId="5" applyFont="1" applyFill="1" applyBorder="1" applyAlignment="1" applyProtection="1">
      <alignment vertical="center" textRotation="90" wrapText="1"/>
      <protection locked="0"/>
    </xf>
    <xf numFmtId="0" fontId="20" fillId="0" borderId="2" xfId="5" applyFont="1" applyBorder="1" applyAlignment="1" applyProtection="1">
      <alignment horizontal="center" vertical="center" wrapText="1"/>
      <protection locked="0"/>
    </xf>
    <xf numFmtId="0" fontId="20" fillId="0" borderId="22" xfId="5" applyFont="1" applyBorder="1" applyAlignment="1" applyProtection="1">
      <alignment horizontal="center" vertical="center" wrapText="1"/>
      <protection locked="0"/>
    </xf>
    <xf numFmtId="0" fontId="20" fillId="10" borderId="22" xfId="5" applyFont="1" applyFill="1" applyBorder="1" applyAlignment="1">
      <alignment horizontal="center" vertical="center" wrapText="1"/>
    </xf>
    <xf numFmtId="0" fontId="14" fillId="11" borderId="40" xfId="5" applyFont="1" applyFill="1" applyBorder="1" applyAlignment="1">
      <alignment horizontal="center" vertical="center" wrapText="1"/>
    </xf>
    <xf numFmtId="0" fontId="14" fillId="11" borderId="13" xfId="5" applyFont="1" applyFill="1" applyBorder="1" applyAlignment="1">
      <alignment horizontal="center" vertical="center" wrapText="1"/>
    </xf>
    <xf numFmtId="0" fontId="14" fillId="11" borderId="10" xfId="5" applyFont="1" applyFill="1" applyBorder="1" applyAlignment="1">
      <alignment horizontal="center" vertical="center" wrapText="1"/>
    </xf>
    <xf numFmtId="0" fontId="20" fillId="14" borderId="2" xfId="5" applyFont="1" applyFill="1" applyBorder="1" applyAlignment="1">
      <alignment horizontal="center" vertical="center" wrapText="1"/>
    </xf>
    <xf numFmtId="0" fontId="26" fillId="14" borderId="6" xfId="5" applyFont="1" applyFill="1" applyBorder="1" applyAlignment="1">
      <alignment horizontal="center" vertical="center" wrapText="1"/>
    </xf>
    <xf numFmtId="0" fontId="26" fillId="13" borderId="6" xfId="5" applyFont="1" applyFill="1" applyBorder="1" applyAlignment="1">
      <alignment horizontal="center" vertical="center" wrapText="1"/>
    </xf>
    <xf numFmtId="0" fontId="26" fillId="13" borderId="20" xfId="5" applyFont="1" applyFill="1" applyBorder="1" applyAlignment="1">
      <alignment horizontal="center" vertical="center" wrapText="1"/>
    </xf>
    <xf numFmtId="0" fontId="26" fillId="10" borderId="6" xfId="5" applyFont="1" applyFill="1" applyBorder="1" applyAlignment="1" applyProtection="1">
      <alignment vertical="center" wrapText="1"/>
      <protection locked="0"/>
    </xf>
    <xf numFmtId="0" fontId="26" fillId="11" borderId="6" xfId="5" applyFont="1" applyFill="1" applyBorder="1" applyAlignment="1" applyProtection="1">
      <alignment vertical="center" wrapText="1"/>
      <protection locked="0"/>
    </xf>
    <xf numFmtId="0" fontId="26" fillId="15" borderId="6" xfId="5" applyFont="1" applyFill="1" applyBorder="1" applyAlignment="1" applyProtection="1">
      <alignment vertical="center" wrapText="1"/>
      <protection locked="0"/>
    </xf>
    <xf numFmtId="0" fontId="26" fillId="11" borderId="8" xfId="5" applyFont="1" applyFill="1" applyBorder="1" applyAlignment="1" applyProtection="1">
      <alignment horizontal="center" vertical="center" wrapText="1"/>
      <protection locked="0"/>
    </xf>
    <xf numFmtId="0" fontId="34" fillId="8" borderId="4" xfId="5" applyFont="1" applyFill="1" applyBorder="1" applyAlignment="1" applyProtection="1">
      <alignment horizontal="center" vertical="center" textRotation="90" wrapText="1"/>
      <protection locked="0"/>
    </xf>
    <xf numFmtId="0" fontId="2" fillId="10" borderId="6" xfId="5" applyFont="1" applyFill="1" applyBorder="1" applyAlignment="1" applyProtection="1">
      <alignment horizontal="center" wrapText="1"/>
      <protection locked="0"/>
    </xf>
    <xf numFmtId="0" fontId="20" fillId="10" borderId="23" xfId="5" applyFont="1" applyFill="1" applyBorder="1" applyAlignment="1">
      <alignment horizontal="center" vertical="center" wrapText="1"/>
    </xf>
    <xf numFmtId="0" fontId="20" fillId="9" borderId="1" xfId="5" applyFont="1" applyFill="1" applyBorder="1" applyAlignment="1" applyProtection="1">
      <alignment horizontal="center" vertical="center" wrapText="1"/>
      <protection locked="0"/>
    </xf>
    <xf numFmtId="0" fontId="38" fillId="0" borderId="18" xfId="5" applyFont="1" applyBorder="1" applyAlignment="1" applyProtection="1">
      <alignment horizontal="left" vertical="center" wrapText="1"/>
      <protection locked="0"/>
    </xf>
    <xf numFmtId="0" fontId="38" fillId="0" borderId="41" xfId="5" applyFont="1" applyBorder="1" applyAlignment="1" applyProtection="1">
      <alignment horizontal="left" vertical="center" wrapText="1"/>
      <protection locked="0"/>
    </xf>
    <xf numFmtId="0" fontId="32" fillId="10" borderId="6" xfId="5" applyFont="1" applyFill="1" applyBorder="1" applyAlignment="1" applyProtection="1">
      <alignment horizontal="center" vertical="center" wrapText="1"/>
      <protection locked="0"/>
    </xf>
    <xf numFmtId="0" fontId="38" fillId="8" borderId="4" xfId="0" applyFont="1" applyFill="1" applyBorder="1" applyAlignment="1" applyProtection="1">
      <alignment horizontal="left" vertical="center" wrapText="1"/>
      <protection locked="0"/>
    </xf>
    <xf numFmtId="0" fontId="38" fillId="8" borderId="6" xfId="0" applyFont="1" applyFill="1" applyBorder="1" applyAlignment="1" applyProtection="1">
      <alignment horizontal="left" wrapText="1"/>
      <protection locked="0"/>
    </xf>
    <xf numFmtId="0" fontId="38" fillId="8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wrapText="1"/>
    </xf>
    <xf numFmtId="0" fontId="4" fillId="20" borderId="0" xfId="0" applyFont="1" applyFill="1" applyAlignment="1">
      <alignment wrapText="1"/>
    </xf>
    <xf numFmtId="1" fontId="4" fillId="20" borderId="0" xfId="0" applyNumberFormat="1" applyFont="1" applyFill="1" applyAlignment="1">
      <alignment wrapText="1"/>
    </xf>
    <xf numFmtId="1" fontId="5" fillId="20" borderId="0" xfId="0" applyNumberFormat="1" applyFont="1" applyFill="1" applyAlignment="1">
      <alignment wrapText="1"/>
    </xf>
    <xf numFmtId="1" fontId="4" fillId="0" borderId="0" xfId="0" applyNumberFormat="1" applyFont="1" applyAlignment="1">
      <alignment wrapText="1"/>
    </xf>
    <xf numFmtId="1" fontId="4" fillId="8" borderId="0" xfId="0" applyNumberFormat="1" applyFont="1" applyFill="1" applyAlignment="1">
      <alignment horizontal="center" wrapText="1"/>
    </xf>
    <xf numFmtId="1" fontId="5" fillId="0" borderId="0" xfId="0" applyNumberFormat="1" applyFont="1" applyAlignment="1">
      <alignment wrapText="1"/>
    </xf>
    <xf numFmtId="1" fontId="4" fillId="20" borderId="6" xfId="0" applyNumberFormat="1" applyFont="1" applyFill="1" applyBorder="1" applyAlignment="1">
      <alignment wrapText="1"/>
    </xf>
    <xf numFmtId="1" fontId="4" fillId="0" borderId="6" xfId="0" applyNumberFormat="1" applyFont="1" applyBorder="1" applyAlignment="1">
      <alignment horizontal="center" wrapText="1"/>
    </xf>
    <xf numFmtId="1" fontId="4" fillId="20" borderId="6" xfId="0" applyNumberFormat="1" applyFont="1" applyFill="1" applyBorder="1" applyAlignment="1">
      <alignment horizontal="center" wrapText="1"/>
    </xf>
    <xf numFmtId="1" fontId="4" fillId="8" borderId="6" xfId="0" applyNumberFormat="1" applyFont="1" applyFill="1" applyBorder="1" applyAlignment="1">
      <alignment horizontal="center" wrapText="1"/>
    </xf>
    <xf numFmtId="1" fontId="4" fillId="15" borderId="6" xfId="0" applyNumberFormat="1" applyFont="1" applyFill="1" applyBorder="1" applyAlignment="1">
      <alignment wrapText="1"/>
    </xf>
    <xf numFmtId="1" fontId="4" fillId="15" borderId="6" xfId="0" applyNumberFormat="1" applyFont="1" applyFill="1" applyBorder="1" applyAlignment="1">
      <alignment horizontal="center" wrapText="1"/>
    </xf>
    <xf numFmtId="1" fontId="4" fillId="21" borderId="6" xfId="0" applyNumberFormat="1" applyFont="1" applyFill="1" applyBorder="1" applyAlignment="1">
      <alignment wrapText="1"/>
    </xf>
    <xf numFmtId="1" fontId="39" fillId="0" borderId="0" xfId="0" applyNumberFormat="1" applyFont="1" applyAlignment="1">
      <alignment wrapText="1"/>
    </xf>
    <xf numFmtId="0" fontId="4" fillId="22" borderId="0" xfId="0" applyFont="1" applyFill="1" applyAlignment="1">
      <alignment wrapText="1"/>
    </xf>
    <xf numFmtId="1" fontId="4" fillId="22" borderId="0" xfId="0" applyNumberFormat="1" applyFont="1" applyFill="1" applyAlignment="1">
      <alignment wrapText="1"/>
    </xf>
    <xf numFmtId="1" fontId="4" fillId="22" borderId="6" xfId="0" applyNumberFormat="1" applyFont="1" applyFill="1" applyBorder="1" applyAlignment="1">
      <alignment wrapText="1"/>
    </xf>
    <xf numFmtId="1" fontId="4" fillId="22" borderId="6" xfId="0" applyNumberFormat="1" applyFont="1" applyFill="1" applyBorder="1" applyAlignment="1">
      <alignment horizontal="center" wrapText="1"/>
    </xf>
    <xf numFmtId="1" fontId="39" fillId="22" borderId="0" xfId="0" applyNumberFormat="1" applyFont="1" applyFill="1" applyAlignment="1">
      <alignment wrapText="1"/>
    </xf>
    <xf numFmtId="1" fontId="4" fillId="0" borderId="6" xfId="0" applyNumberFormat="1" applyFont="1" applyBorder="1" applyAlignment="1">
      <alignment wrapText="1"/>
    </xf>
    <xf numFmtId="1" fontId="4" fillId="8" borderId="6" xfId="0" applyNumberFormat="1" applyFont="1" applyFill="1" applyBorder="1" applyAlignment="1">
      <alignment wrapText="1"/>
    </xf>
    <xf numFmtId="1" fontId="4" fillId="8" borderId="0" xfId="0" applyNumberFormat="1" applyFont="1" applyFill="1" applyAlignment="1">
      <alignment wrapText="1"/>
    </xf>
    <xf numFmtId="0" fontId="38" fillId="8" borderId="6" xfId="5" applyFont="1" applyFill="1" applyBorder="1" applyAlignment="1" applyProtection="1">
      <alignment vertical="center" wrapText="1"/>
      <protection locked="0"/>
    </xf>
    <xf numFmtId="0" fontId="40" fillId="8" borderId="6" xfId="0" applyFont="1" applyFill="1" applyBorder="1" applyAlignment="1" applyProtection="1">
      <alignment wrapText="1"/>
      <protection locked="0"/>
    </xf>
    <xf numFmtId="0" fontId="38" fillId="8" borderId="7" xfId="5" applyFont="1" applyFill="1" applyBorder="1" applyAlignment="1" applyProtection="1">
      <alignment horizontal="left" vertical="center" wrapText="1"/>
      <protection locked="0"/>
    </xf>
    <xf numFmtId="0" fontId="38" fillId="8" borderId="6" xfId="5" applyFont="1" applyFill="1" applyBorder="1" applyAlignment="1" applyProtection="1">
      <alignment horizontal="left" vertical="center" wrapText="1"/>
      <protection locked="0"/>
    </xf>
    <xf numFmtId="0" fontId="40" fillId="8" borderId="6" xfId="0" applyFont="1" applyFill="1" applyBorder="1" applyAlignment="1" applyProtection="1">
      <alignment horizontal="left" wrapText="1"/>
      <protection locked="0"/>
    </xf>
    <xf numFmtId="0" fontId="32" fillId="10" borderId="0" xfId="5" applyFont="1" applyFill="1" applyAlignment="1" applyProtection="1">
      <alignment horizontal="center" wrapText="1"/>
      <protection locked="0"/>
    </xf>
    <xf numFmtId="0" fontId="32" fillId="10" borderId="6" xfId="5" applyFont="1" applyFill="1" applyBorder="1" applyAlignment="1" applyProtection="1">
      <alignment horizontal="center" wrapText="1"/>
      <protection locked="0"/>
    </xf>
    <xf numFmtId="0" fontId="21" fillId="8" borderId="0" xfId="4" applyFont="1" applyFill="1" applyBorder="1" applyAlignment="1" applyProtection="1">
      <alignment horizontal="center" vertical="center" wrapText="1"/>
      <protection locked="0"/>
    </xf>
    <xf numFmtId="0" fontId="35" fillId="23" borderId="1" xfId="5" applyFont="1" applyFill="1" applyBorder="1" applyAlignment="1" applyProtection="1">
      <alignment vertical="center" wrapText="1"/>
      <protection locked="0"/>
    </xf>
    <xf numFmtId="0" fontId="20" fillId="0" borderId="0" xfId="5" applyFont="1" applyAlignment="1">
      <alignment horizontal="center" vertical="center" wrapText="1"/>
    </xf>
    <xf numFmtId="0" fontId="14" fillId="0" borderId="25" xfId="5" applyFont="1" applyBorder="1" applyAlignment="1" applyProtection="1">
      <alignment horizontal="center" vertical="center" wrapText="1"/>
      <protection locked="0"/>
    </xf>
    <xf numFmtId="1" fontId="4" fillId="21" borderId="6" xfId="0" applyNumberFormat="1" applyFont="1" applyFill="1" applyBorder="1" applyAlignment="1">
      <alignment horizontal="center" vertical="center" wrapText="1"/>
    </xf>
    <xf numFmtId="1" fontId="4" fillId="18" borderId="6" xfId="0" applyNumberFormat="1" applyFont="1" applyFill="1" applyBorder="1" applyAlignment="1">
      <alignment horizontal="center" vertical="center" wrapText="1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18" borderId="6" xfId="0" applyNumberFormat="1" applyFont="1" applyFill="1" applyBorder="1" applyAlignment="1">
      <alignment vertical="center" wrapText="1"/>
    </xf>
    <xf numFmtId="1" fontId="45" fillId="0" borderId="6" xfId="0" applyNumberFormat="1" applyFont="1" applyBorder="1" applyAlignment="1">
      <alignment wrapText="1"/>
    </xf>
    <xf numFmtId="1" fontId="43" fillId="8" borderId="20" xfId="0" applyNumberFormat="1" applyFont="1" applyFill="1" applyBorder="1" applyAlignment="1">
      <alignment horizontal="center" wrapText="1"/>
    </xf>
    <xf numFmtId="1" fontId="46" fillId="8" borderId="19" xfId="0" applyNumberFormat="1" applyFont="1" applyFill="1" applyBorder="1" applyAlignment="1">
      <alignment horizontal="center" wrapText="1"/>
    </xf>
    <xf numFmtId="1" fontId="43" fillId="8" borderId="6" xfId="0" applyNumberFormat="1" applyFont="1" applyFill="1" applyBorder="1" applyAlignment="1">
      <alignment horizontal="center" wrapText="1"/>
    </xf>
    <xf numFmtId="1" fontId="46" fillId="8" borderId="6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9" fillId="0" borderId="0" xfId="5" applyFont="1" applyAlignment="1" applyProtection="1">
      <alignment horizontal="center" vertical="center" wrapText="1"/>
      <protection locked="0"/>
    </xf>
    <xf numFmtId="0" fontId="20" fillId="10" borderId="0" xfId="5" applyFont="1" applyFill="1" applyAlignment="1">
      <alignment horizontal="center" vertical="center" wrapText="1"/>
    </xf>
    <xf numFmtId="0" fontId="20" fillId="11" borderId="0" xfId="5" applyFont="1" applyFill="1" applyAlignment="1">
      <alignment horizontal="center" vertical="center" wrapText="1"/>
    </xf>
    <xf numFmtId="0" fontId="20" fillId="14" borderId="0" xfId="5" applyFont="1" applyFill="1" applyAlignment="1">
      <alignment horizontal="center" vertical="center" wrapText="1"/>
    </xf>
    <xf numFmtId="0" fontId="14" fillId="15" borderId="0" xfId="5" applyFont="1" applyFill="1" applyAlignment="1">
      <alignment horizontal="center" vertical="center" wrapText="1"/>
    </xf>
    <xf numFmtId="0" fontId="20" fillId="13" borderId="0" xfId="5" applyFont="1" applyFill="1" applyAlignment="1">
      <alignment horizontal="center" vertical="center" wrapText="1"/>
    </xf>
    <xf numFmtId="0" fontId="27" fillId="10" borderId="0" xfId="5" applyFont="1" applyFill="1" applyAlignment="1">
      <alignment horizontal="center" vertical="center" wrapText="1"/>
    </xf>
    <xf numFmtId="0" fontId="27" fillId="11" borderId="0" xfId="5" applyFont="1" applyFill="1" applyAlignment="1">
      <alignment horizontal="center" vertical="center" wrapText="1"/>
    </xf>
    <xf numFmtId="0" fontId="27" fillId="15" borderId="0" xfId="5" applyFont="1" applyFill="1" applyAlignment="1">
      <alignment horizontal="center" vertical="center" wrapText="1"/>
    </xf>
    <xf numFmtId="0" fontId="27" fillId="13" borderId="0" xfId="5" applyFont="1" applyFill="1" applyAlignment="1">
      <alignment horizontal="center" vertical="center" wrapText="1"/>
    </xf>
    <xf numFmtId="0" fontId="35" fillId="19" borderId="3" xfId="5" applyFont="1" applyFill="1" applyBorder="1" applyAlignment="1" applyProtection="1">
      <alignment horizontal="center" vertical="center" wrapText="1"/>
      <protection locked="0"/>
    </xf>
    <xf numFmtId="0" fontId="35" fillId="19" borderId="2" xfId="5" applyFont="1" applyFill="1" applyBorder="1" applyAlignment="1" applyProtection="1">
      <alignment horizontal="center" vertical="center" wrapText="1"/>
      <protection locked="0"/>
    </xf>
    <xf numFmtId="0" fontId="14" fillId="0" borderId="28" xfId="5" applyFont="1" applyBorder="1" applyAlignment="1" applyProtection="1">
      <alignment horizontal="center" vertical="center" wrapText="1"/>
      <protection locked="0"/>
    </xf>
    <xf numFmtId="0" fontId="28" fillId="0" borderId="44" xfId="5" applyFont="1" applyBorder="1" applyAlignment="1" applyProtection="1">
      <alignment horizontal="center" vertical="center" wrapText="1"/>
      <protection locked="0"/>
    </xf>
    <xf numFmtId="0" fontId="14" fillId="0" borderId="44" xfId="5" applyFont="1" applyBorder="1" applyAlignment="1" applyProtection="1">
      <alignment horizontal="center" vertical="center" wrapText="1"/>
      <protection locked="0"/>
    </xf>
    <xf numFmtId="0" fontId="28" fillId="0" borderId="45" xfId="5" applyFont="1" applyBorder="1" applyAlignment="1" applyProtection="1">
      <alignment horizontal="center" vertical="center" wrapText="1"/>
      <protection locked="0"/>
    </xf>
    <xf numFmtId="0" fontId="14" fillId="0" borderId="45" xfId="5" applyFont="1" applyBorder="1" applyAlignment="1" applyProtection="1">
      <alignment horizontal="center" vertical="center" wrapText="1"/>
      <protection locked="0"/>
    </xf>
    <xf numFmtId="0" fontId="38" fillId="8" borderId="6" xfId="7" applyFont="1" applyFill="1" applyBorder="1" applyAlignment="1" applyProtection="1">
      <alignment horizontal="left" vertical="center" wrapText="1"/>
      <protection locked="0"/>
    </xf>
    <xf numFmtId="0" fontId="14" fillId="8" borderId="20" xfId="5" applyFont="1" applyFill="1" applyBorder="1" applyAlignment="1" applyProtection="1">
      <alignment horizontal="left" vertical="center" wrapText="1"/>
      <protection locked="0"/>
    </xf>
    <xf numFmtId="0" fontId="38" fillId="8" borderId="18" xfId="5" applyFont="1" applyFill="1" applyBorder="1" applyAlignment="1" applyProtection="1">
      <alignment horizontal="left" vertical="center" wrapText="1"/>
      <protection locked="0"/>
    </xf>
    <xf numFmtId="0" fontId="14" fillId="8" borderId="6" xfId="5" applyFont="1" applyFill="1" applyBorder="1" applyAlignment="1" applyProtection="1">
      <alignment vertical="center" wrapText="1"/>
      <protection locked="0"/>
    </xf>
    <xf numFmtId="0" fontId="20" fillId="26" borderId="3" xfId="5" applyFont="1" applyFill="1" applyBorder="1" applyAlignment="1">
      <alignment horizontal="center" vertical="center" wrapText="1"/>
    </xf>
    <xf numFmtId="0" fontId="41" fillId="8" borderId="0" xfId="5" applyFont="1" applyFill="1" applyAlignment="1" applyProtection="1">
      <alignment wrapText="1"/>
      <protection locked="0"/>
    </xf>
    <xf numFmtId="0" fontId="38" fillId="8" borderId="6" xfId="0" applyFont="1" applyFill="1" applyBorder="1" applyAlignment="1" applyProtection="1">
      <alignment wrapText="1"/>
      <protection locked="0"/>
    </xf>
    <xf numFmtId="0" fontId="38" fillId="8" borderId="8" xfId="7" applyFont="1" applyFill="1" applyBorder="1" applyAlignment="1" applyProtection="1">
      <alignment horizontal="left" vertical="center" wrapText="1"/>
      <protection locked="0"/>
    </xf>
    <xf numFmtId="0" fontId="38" fillId="8" borderId="18" xfId="5" applyFont="1" applyFill="1" applyBorder="1" applyAlignment="1" applyProtection="1">
      <alignment vertical="center" wrapText="1"/>
      <protection locked="0"/>
    </xf>
    <xf numFmtId="0" fontId="27" fillId="26" borderId="22" xfId="5" applyFont="1" applyFill="1" applyBorder="1" applyAlignment="1" applyProtection="1">
      <alignment vertical="center" wrapText="1"/>
      <protection locked="0"/>
    </xf>
    <xf numFmtId="0" fontId="27" fillId="26" borderId="2" xfId="5" applyFont="1" applyFill="1" applyBorder="1" applyAlignment="1" applyProtection="1">
      <alignment horizontal="center" vertical="center" wrapText="1"/>
      <protection locked="0"/>
    </xf>
    <xf numFmtId="0" fontId="27" fillId="26" borderId="3" xfId="5" applyFont="1" applyFill="1" applyBorder="1" applyAlignment="1" applyProtection="1">
      <alignment vertical="center" wrapText="1"/>
      <protection locked="0"/>
    </xf>
    <xf numFmtId="0" fontId="20" fillId="22" borderId="3" xfId="5" applyFont="1" applyFill="1" applyBorder="1" applyAlignment="1">
      <alignment horizontal="center" vertical="center" wrapText="1"/>
    </xf>
    <xf numFmtId="0" fontId="51" fillId="0" borderId="0" xfId="0" applyFont="1"/>
    <xf numFmtId="0" fontId="52" fillId="0" borderId="0" xfId="5" applyFont="1" applyAlignment="1">
      <alignment wrapText="1"/>
    </xf>
    <xf numFmtId="0" fontId="1" fillId="0" borderId="0" xfId="0" applyFont="1" applyAlignment="1">
      <alignment vertical="center"/>
    </xf>
    <xf numFmtId="0" fontId="53" fillId="0" borderId="0" xfId="5" applyFont="1" applyAlignment="1">
      <alignment wrapText="1"/>
    </xf>
    <xf numFmtId="0" fontId="54" fillId="0" borderId="0" xfId="5" applyFont="1" applyAlignment="1">
      <alignment horizontal="left" vertical="center" wrapText="1"/>
    </xf>
    <xf numFmtId="0" fontId="3" fillId="17" borderId="0" xfId="5" applyFill="1" applyAlignment="1">
      <alignment horizontal="center" vertical="center" wrapText="1"/>
    </xf>
    <xf numFmtId="0" fontId="50" fillId="0" borderId="0" xfId="5" applyFont="1" applyAlignment="1">
      <alignment wrapText="1"/>
    </xf>
    <xf numFmtId="0" fontId="27" fillId="11" borderId="22" xfId="5" applyFont="1" applyFill="1" applyBorder="1" applyAlignment="1">
      <alignment horizontal="center" vertical="center" wrapText="1"/>
    </xf>
    <xf numFmtId="0" fontId="27" fillId="11" borderId="1" xfId="5" applyFont="1" applyFill="1" applyBorder="1" applyAlignment="1">
      <alignment horizontal="center" vertical="center" wrapText="1"/>
    </xf>
    <xf numFmtId="0" fontId="27" fillId="11" borderId="2" xfId="5" applyFont="1" applyFill="1" applyBorder="1" applyAlignment="1">
      <alignment horizontal="center" vertical="center" wrapText="1"/>
    </xf>
    <xf numFmtId="0" fontId="27" fillId="15" borderId="22" xfId="5" applyFont="1" applyFill="1" applyBorder="1" applyAlignment="1">
      <alignment horizontal="center" vertical="center" wrapText="1"/>
    </xf>
    <xf numFmtId="0" fontId="27" fillId="15" borderId="2" xfId="5" applyFont="1" applyFill="1" applyBorder="1" applyAlignment="1">
      <alignment horizontal="center" vertical="center" wrapText="1"/>
    </xf>
    <xf numFmtId="0" fontId="49" fillId="0" borderId="6" xfId="5" applyFont="1" applyBorder="1" applyAlignment="1" applyProtection="1">
      <alignment horizontal="center" vertical="center" wrapText="1"/>
      <protection locked="0"/>
    </xf>
    <xf numFmtId="0" fontId="12" fillId="16" borderId="21" xfId="4" applyFont="1" applyFill="1" applyBorder="1" applyAlignment="1" applyProtection="1">
      <alignment horizontal="center" vertical="center" wrapText="1"/>
      <protection locked="0"/>
    </xf>
    <xf numFmtId="0" fontId="12" fillId="16" borderId="15" xfId="4" applyFont="1" applyFill="1" applyBorder="1" applyAlignment="1" applyProtection="1">
      <alignment horizontal="center" vertical="center" wrapText="1"/>
      <protection locked="0"/>
    </xf>
    <xf numFmtId="0" fontId="12" fillId="16" borderId="19" xfId="4" applyFont="1" applyFill="1" applyBorder="1" applyAlignment="1" applyProtection="1">
      <alignment horizontal="center" vertical="center" wrapText="1"/>
      <protection locked="0"/>
    </xf>
    <xf numFmtId="0" fontId="12" fillId="16" borderId="18" xfId="4" applyFont="1" applyFill="1" applyBorder="1" applyAlignment="1" applyProtection="1">
      <alignment horizontal="center" vertical="center" wrapText="1"/>
      <protection locked="0"/>
    </xf>
    <xf numFmtId="0" fontId="12" fillId="12" borderId="21" xfId="1" applyFont="1" applyFill="1" applyBorder="1" applyAlignment="1" applyProtection="1">
      <alignment horizontal="center" vertical="center" wrapText="1"/>
      <protection locked="0"/>
    </xf>
    <xf numFmtId="0" fontId="12" fillId="12" borderId="15" xfId="1" applyFont="1" applyFill="1" applyBorder="1" applyAlignment="1" applyProtection="1">
      <alignment horizontal="center" vertical="center" wrapText="1"/>
      <protection locked="0"/>
    </xf>
    <xf numFmtId="0" fontId="12" fillId="12" borderId="9" xfId="1" applyFont="1" applyFill="1" applyBorder="1" applyAlignment="1" applyProtection="1">
      <alignment horizontal="center" vertical="center" wrapText="1"/>
      <protection locked="0"/>
    </xf>
    <xf numFmtId="0" fontId="23" fillId="13" borderId="4" xfId="5" applyFont="1" applyFill="1" applyBorder="1" applyAlignment="1" applyProtection="1">
      <alignment horizontal="center" vertical="center" wrapText="1"/>
      <protection locked="0"/>
    </xf>
    <xf numFmtId="0" fontId="23" fillId="13" borderId="5" xfId="5" applyFont="1" applyFill="1" applyBorder="1" applyAlignment="1" applyProtection="1">
      <alignment horizontal="center" vertical="center" wrapText="1"/>
      <protection locked="0"/>
    </xf>
    <xf numFmtId="0" fontId="23" fillId="13" borderId="8" xfId="5" applyFont="1" applyFill="1" applyBorder="1" applyAlignment="1" applyProtection="1">
      <alignment horizontal="center" vertical="center" wrapText="1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0" fontId="23" fillId="11" borderId="21" xfId="6" applyFont="1" applyFill="1" applyBorder="1" applyAlignment="1" applyProtection="1">
      <alignment horizontal="center" vertical="center" wrapText="1"/>
      <protection locked="0"/>
    </xf>
    <xf numFmtId="0" fontId="23" fillId="11" borderId="15" xfId="6" applyFont="1" applyFill="1" applyBorder="1" applyAlignment="1" applyProtection="1">
      <alignment horizontal="center" vertical="center" wrapText="1"/>
      <protection locked="0"/>
    </xf>
    <xf numFmtId="0" fontId="23" fillId="11" borderId="9" xfId="6" applyFont="1" applyFill="1" applyBorder="1" applyAlignment="1" applyProtection="1">
      <alignment horizontal="center" vertical="center" wrapText="1"/>
      <protection locked="0"/>
    </xf>
    <xf numFmtId="0" fontId="23" fillId="11" borderId="11" xfId="6" applyFont="1" applyFill="1" applyBorder="1" applyAlignment="1" applyProtection="1">
      <alignment horizontal="center" vertical="center" wrapText="1"/>
      <protection locked="0"/>
    </xf>
    <xf numFmtId="0" fontId="23" fillId="11" borderId="17" xfId="6" applyFont="1" applyFill="1" applyBorder="1" applyAlignment="1" applyProtection="1">
      <alignment horizontal="center" vertical="center" wrapText="1"/>
      <protection locked="0"/>
    </xf>
    <xf numFmtId="0" fontId="23" fillId="11" borderId="16" xfId="6" applyFont="1" applyFill="1" applyBorder="1" applyAlignment="1" applyProtection="1">
      <alignment horizontal="center" vertical="center" wrapText="1"/>
      <protection locked="0"/>
    </xf>
    <xf numFmtId="0" fontId="8" fillId="10" borderId="32" xfId="3" applyFill="1" applyBorder="1" applyAlignment="1" applyProtection="1">
      <alignment horizontal="center" vertical="center" wrapText="1"/>
      <protection locked="0"/>
    </xf>
    <xf numFmtId="0" fontId="13" fillId="11" borderId="32" xfId="6" applyFont="1" applyFill="1" applyBorder="1" applyAlignment="1" applyProtection="1">
      <alignment horizontal="center" vertical="center" wrapText="1"/>
      <protection locked="0"/>
    </xf>
    <xf numFmtId="0" fontId="13" fillId="11" borderId="33" xfId="6" applyFont="1" applyFill="1" applyBorder="1" applyAlignment="1" applyProtection="1">
      <alignment horizontal="center" vertical="center" wrapText="1"/>
      <protection locked="0"/>
    </xf>
    <xf numFmtId="0" fontId="23" fillId="14" borderId="14" xfId="2" applyFont="1" applyFill="1" applyBorder="1" applyAlignment="1" applyProtection="1">
      <alignment horizontal="center" vertical="center" wrapText="1"/>
      <protection locked="0"/>
    </xf>
    <xf numFmtId="0" fontId="23" fillId="14" borderId="16" xfId="2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11" fillId="10" borderId="6" xfId="3" applyFont="1" applyFill="1" applyBorder="1" applyAlignment="1" applyProtection="1">
      <alignment horizontal="center" vertical="center" wrapText="1"/>
      <protection locked="0"/>
    </xf>
    <xf numFmtId="0" fontId="24" fillId="15" borderId="6" xfId="5" applyFont="1" applyFill="1" applyBorder="1" applyAlignment="1" applyProtection="1">
      <alignment horizontal="center" vertical="center" wrapText="1"/>
      <protection locked="0"/>
    </xf>
    <xf numFmtId="0" fontId="23" fillId="15" borderId="6" xfId="0" applyFont="1" applyFill="1" applyBorder="1" applyAlignment="1" applyProtection="1">
      <alignment horizontal="center" vertical="center"/>
      <protection locked="0"/>
    </xf>
    <xf numFmtId="0" fontId="21" fillId="8" borderId="15" xfId="4" applyFont="1" applyFill="1" applyBorder="1" applyAlignment="1" applyProtection="1">
      <alignment horizontal="center" vertical="center" wrapText="1"/>
      <protection locked="0"/>
    </xf>
    <xf numFmtId="0" fontId="21" fillId="8" borderId="0" xfId="4" applyFont="1" applyFill="1" applyBorder="1" applyAlignment="1" applyProtection="1">
      <alignment horizontal="center" vertical="center" wrapText="1"/>
      <protection locked="0"/>
    </xf>
    <xf numFmtId="0" fontId="21" fillId="8" borderId="29" xfId="4" applyFont="1" applyFill="1" applyBorder="1" applyAlignment="1" applyProtection="1">
      <alignment horizontal="center" vertical="center" wrapText="1"/>
      <protection locked="0"/>
    </xf>
    <xf numFmtId="0" fontId="20" fillId="10" borderId="22" xfId="5" applyFont="1" applyFill="1" applyBorder="1" applyAlignment="1">
      <alignment horizontal="center" vertical="center" wrapText="1"/>
    </xf>
    <xf numFmtId="0" fontId="20" fillId="10" borderId="1" xfId="5" applyFont="1" applyFill="1" applyBorder="1" applyAlignment="1">
      <alignment horizontal="center" vertical="center" wrapText="1"/>
    </xf>
    <xf numFmtId="0" fontId="20" fillId="10" borderId="2" xfId="5" applyFont="1" applyFill="1" applyBorder="1" applyAlignment="1">
      <alignment horizontal="center" vertical="center" wrapText="1"/>
    </xf>
    <xf numFmtId="0" fontId="20" fillId="11" borderId="22" xfId="5" applyFont="1" applyFill="1" applyBorder="1" applyAlignment="1">
      <alignment horizontal="center" vertical="center" wrapText="1"/>
    </xf>
    <xf numFmtId="0" fontId="20" fillId="11" borderId="1" xfId="5" applyFont="1" applyFill="1" applyBorder="1" applyAlignment="1">
      <alignment horizontal="center" vertical="center" wrapText="1"/>
    </xf>
    <xf numFmtId="0" fontId="20" fillId="11" borderId="2" xfId="5" applyFont="1" applyFill="1" applyBorder="1" applyAlignment="1">
      <alignment horizontal="center" vertical="center" wrapText="1"/>
    </xf>
    <xf numFmtId="0" fontId="20" fillId="15" borderId="22" xfId="5" applyFont="1" applyFill="1" applyBorder="1" applyAlignment="1">
      <alignment horizontal="center" vertical="center" wrapText="1"/>
    </xf>
    <xf numFmtId="0" fontId="20" fillId="15" borderId="2" xfId="5" applyFont="1" applyFill="1" applyBorder="1" applyAlignment="1">
      <alignment horizontal="center" vertical="center" wrapText="1"/>
    </xf>
    <xf numFmtId="0" fontId="29" fillId="0" borderId="22" xfId="5" applyFont="1" applyBorder="1" applyAlignment="1" applyProtection="1">
      <alignment horizontal="center" vertical="center" wrapText="1"/>
      <protection locked="0"/>
    </xf>
    <xf numFmtId="0" fontId="29" fillId="0" borderId="1" xfId="5" applyFont="1" applyBorder="1" applyAlignment="1" applyProtection="1">
      <alignment horizontal="center" vertical="center" wrapText="1"/>
      <protection locked="0"/>
    </xf>
    <xf numFmtId="0" fontId="14" fillId="15" borderId="1" xfId="5" applyFont="1" applyFill="1" applyBorder="1" applyAlignment="1">
      <alignment horizontal="center" vertical="center" wrapText="1"/>
    </xf>
    <xf numFmtId="0" fontId="47" fillId="25" borderId="0" xfId="5" applyFont="1" applyFill="1" applyAlignment="1" applyProtection="1">
      <alignment horizontal="center" wrapText="1"/>
      <protection locked="0"/>
    </xf>
    <xf numFmtId="0" fontId="20" fillId="0" borderId="22" xfId="5" applyFont="1" applyBorder="1" applyAlignment="1" applyProtection="1">
      <alignment horizontal="center" vertical="center" wrapText="1"/>
      <protection locked="0"/>
    </xf>
    <xf numFmtId="0" fontId="20" fillId="0" borderId="1" xfId="5" applyFont="1" applyBorder="1" applyAlignment="1" applyProtection="1">
      <alignment horizontal="center" vertical="center" wrapText="1"/>
      <protection locked="0"/>
    </xf>
    <xf numFmtId="0" fontId="20" fillId="0" borderId="2" xfId="5" applyFont="1" applyBorder="1" applyAlignment="1" applyProtection="1">
      <alignment horizontal="center" vertical="center" wrapText="1"/>
      <protection locked="0"/>
    </xf>
    <xf numFmtId="0" fontId="20" fillId="0" borderId="6" xfId="5" applyFont="1" applyBorder="1" applyAlignment="1" applyProtection="1">
      <alignment horizontal="center" vertical="center" wrapText="1"/>
      <protection locked="0"/>
    </xf>
    <xf numFmtId="0" fontId="49" fillId="8" borderId="6" xfId="5" applyFont="1" applyFill="1" applyBorder="1" applyAlignment="1" applyProtection="1">
      <alignment horizontal="center" vertical="center" wrapText="1"/>
      <protection locked="0"/>
    </xf>
    <xf numFmtId="0" fontId="16" fillId="2" borderId="8" xfId="5" applyFont="1" applyFill="1" applyBorder="1" applyAlignment="1" applyProtection="1">
      <alignment horizontal="left" vertical="center" wrapText="1"/>
      <protection locked="0"/>
    </xf>
    <xf numFmtId="0" fontId="16" fillId="2" borderId="5" xfId="5" applyFont="1" applyFill="1" applyBorder="1" applyAlignment="1" applyProtection="1">
      <alignment horizontal="left" vertical="center" wrapText="1"/>
      <protection locked="0"/>
    </xf>
    <xf numFmtId="0" fontId="16" fillId="2" borderId="12" xfId="5" applyFont="1" applyFill="1" applyBorder="1" applyAlignment="1" applyProtection="1">
      <alignment horizontal="left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 applyProtection="1">
      <alignment horizontal="center" vertical="center" wrapText="1"/>
      <protection locked="0"/>
    </xf>
    <xf numFmtId="0" fontId="20" fillId="17" borderId="35" xfId="5" applyFont="1" applyFill="1" applyBorder="1" applyAlignment="1" applyProtection="1">
      <alignment horizontal="center" vertical="center" wrapText="1"/>
      <protection locked="0"/>
    </xf>
    <xf numFmtId="0" fontId="20" fillId="17" borderId="34" xfId="5" applyFont="1" applyFill="1" applyBorder="1" applyAlignment="1" applyProtection="1">
      <alignment horizontal="center" vertical="center" wrapText="1"/>
      <protection locked="0"/>
    </xf>
    <xf numFmtId="0" fontId="20" fillId="17" borderId="36" xfId="5" applyFont="1" applyFill="1" applyBorder="1" applyAlignment="1" applyProtection="1">
      <alignment horizontal="center" vertical="center" wrapText="1"/>
      <protection locked="0"/>
    </xf>
    <xf numFmtId="0" fontId="20" fillId="17" borderId="24" xfId="5" applyFont="1" applyFill="1" applyBorder="1" applyAlignment="1" applyProtection="1">
      <alignment horizontal="center" vertical="center" wrapText="1"/>
      <protection locked="0"/>
    </xf>
    <xf numFmtId="0" fontId="20" fillId="17" borderId="29" xfId="5" applyFont="1" applyFill="1" applyBorder="1" applyAlignment="1" applyProtection="1">
      <alignment horizontal="center" vertical="center" wrapText="1"/>
      <protection locked="0"/>
    </xf>
    <xf numFmtId="0" fontId="20" fillId="17" borderId="39" xfId="5" applyFont="1" applyFill="1" applyBorder="1" applyAlignment="1" applyProtection="1">
      <alignment horizontal="center" vertical="center" wrapText="1"/>
      <protection locked="0"/>
    </xf>
    <xf numFmtId="0" fontId="20" fillId="11" borderId="24" xfId="5" applyFont="1" applyFill="1" applyBorder="1" applyAlignment="1">
      <alignment horizontal="center" vertical="center" wrapText="1"/>
    </xf>
    <xf numFmtId="0" fontId="20" fillId="11" borderId="29" xfId="5" applyFont="1" applyFill="1" applyBorder="1" applyAlignment="1">
      <alignment horizontal="center" vertical="center" wrapText="1"/>
    </xf>
    <xf numFmtId="0" fontId="20" fillId="11" borderId="39" xfId="5" applyFont="1" applyFill="1" applyBorder="1" applyAlignment="1">
      <alignment horizontal="center" vertical="center" wrapText="1"/>
    </xf>
    <xf numFmtId="0" fontId="20" fillId="0" borderId="25" xfId="5" applyFont="1" applyBorder="1" applyAlignment="1" applyProtection="1">
      <alignment horizontal="center" vertical="center" wrapText="1"/>
      <protection locked="0"/>
    </xf>
    <xf numFmtId="0" fontId="20" fillId="0" borderId="26" xfId="5" applyFont="1" applyBorder="1" applyAlignment="1" applyProtection="1">
      <alignment horizontal="center" vertical="center" wrapText="1"/>
      <protection locked="0"/>
    </xf>
    <xf numFmtId="0" fontId="20" fillId="0" borderId="27" xfId="5" applyFont="1" applyBorder="1" applyAlignment="1" applyProtection="1">
      <alignment horizontal="center" vertical="center" wrapText="1"/>
      <protection locked="0"/>
    </xf>
    <xf numFmtId="0" fontId="20" fillId="9" borderId="3" xfId="5" applyFont="1" applyFill="1" applyBorder="1" applyAlignment="1" applyProtection="1">
      <alignment horizontal="center" vertical="center" wrapText="1"/>
      <protection locked="0"/>
    </xf>
    <xf numFmtId="0" fontId="20" fillId="9" borderId="22" xfId="5" applyFont="1" applyFill="1" applyBorder="1" applyAlignment="1" applyProtection="1">
      <alignment horizontal="center" vertical="center" wrapText="1"/>
      <protection locked="0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0" borderId="22" xfId="5" applyFont="1" applyBorder="1" applyAlignment="1" applyProtection="1">
      <alignment horizontal="center" vertical="center" wrapText="1"/>
      <protection locked="0"/>
    </xf>
    <xf numFmtId="0" fontId="20" fillId="0" borderId="20" xfId="5" applyFont="1" applyBorder="1" applyAlignment="1" applyProtection="1">
      <alignment horizontal="center" vertical="center" wrapText="1"/>
      <protection locked="0"/>
    </xf>
    <xf numFmtId="0" fontId="20" fillId="0" borderId="19" xfId="5" applyFont="1" applyBorder="1" applyAlignment="1" applyProtection="1">
      <alignment horizontal="center" vertical="center" wrapText="1"/>
      <protection locked="0"/>
    </xf>
    <xf numFmtId="0" fontId="22" fillId="15" borderId="21" xfId="4" applyFont="1" applyFill="1" applyBorder="1" applyAlignment="1" applyProtection="1">
      <alignment horizontal="center" vertical="center" wrapText="1"/>
      <protection locked="0"/>
    </xf>
    <xf numFmtId="0" fontId="22" fillId="15" borderId="9" xfId="4" applyFont="1" applyFill="1" applyBorder="1" applyAlignment="1" applyProtection="1">
      <alignment horizontal="center" vertical="center" wrapText="1"/>
      <protection locked="0"/>
    </xf>
    <xf numFmtId="0" fontId="22" fillId="15" borderId="11" xfId="4" applyFont="1" applyFill="1" applyBorder="1" applyAlignment="1" applyProtection="1">
      <alignment horizontal="center" vertical="center" wrapText="1"/>
      <protection locked="0"/>
    </xf>
    <xf numFmtId="0" fontId="22" fillId="15" borderId="16" xfId="4" applyFont="1" applyFill="1" applyBorder="1" applyAlignment="1" applyProtection="1">
      <alignment horizontal="center" vertical="center" wrapText="1"/>
      <protection locked="0"/>
    </xf>
    <xf numFmtId="0" fontId="35" fillId="19" borderId="22" xfId="5" applyFont="1" applyFill="1" applyBorder="1" applyAlignment="1" applyProtection="1">
      <alignment horizontal="center" vertical="center" wrapText="1"/>
      <protection locked="0"/>
    </xf>
    <xf numFmtId="0" fontId="35" fillId="19" borderId="1" xfId="5" applyFont="1" applyFill="1" applyBorder="1" applyAlignment="1" applyProtection="1">
      <alignment horizontal="center" vertical="center" wrapText="1"/>
      <protection locked="0"/>
    </xf>
    <xf numFmtId="0" fontId="20" fillId="0" borderId="24" xfId="5" applyFont="1" applyBorder="1" applyAlignment="1" applyProtection="1">
      <alignment horizontal="center" vertical="center" wrapText="1"/>
      <protection locked="0"/>
    </xf>
    <xf numFmtId="0" fontId="13" fillId="14" borderId="6" xfId="4" applyFont="1" applyFill="1" applyBorder="1" applyAlignment="1" applyProtection="1">
      <alignment horizontal="center" vertical="center" wrapText="1"/>
      <protection locked="0"/>
    </xf>
    <xf numFmtId="0" fontId="17" fillId="2" borderId="8" xfId="5" applyFont="1" applyFill="1" applyBorder="1" applyAlignment="1" applyProtection="1">
      <alignment horizontal="left" vertical="center" wrapText="1"/>
      <protection locked="0"/>
    </xf>
    <xf numFmtId="0" fontId="18" fillId="2" borderId="8" xfId="5" applyFont="1" applyFill="1" applyBorder="1" applyAlignment="1" applyProtection="1">
      <alignment horizontal="left" vertical="center" wrapText="1"/>
      <protection locked="0"/>
    </xf>
    <xf numFmtId="0" fontId="18" fillId="2" borderId="12" xfId="5" applyFont="1" applyFill="1" applyBorder="1" applyAlignment="1" applyProtection="1">
      <alignment horizontal="left" vertical="center" wrapText="1"/>
      <protection locked="0"/>
    </xf>
    <xf numFmtId="0" fontId="17" fillId="2" borderId="12" xfId="5" applyFont="1" applyFill="1" applyBorder="1" applyAlignment="1" applyProtection="1">
      <alignment horizontal="left" vertical="center" wrapText="1"/>
      <protection locked="0"/>
    </xf>
    <xf numFmtId="0" fontId="42" fillId="24" borderId="0" xfId="5" applyFont="1" applyFill="1" applyAlignment="1" applyProtection="1">
      <alignment horizontal="center" vertical="center" wrapText="1"/>
      <protection locked="0"/>
    </xf>
    <xf numFmtId="0" fontId="42" fillId="0" borderId="0" xfId="5" applyFont="1" applyAlignment="1" applyProtection="1">
      <alignment horizontal="center" wrapText="1"/>
      <protection locked="0"/>
    </xf>
    <xf numFmtId="0" fontId="48" fillId="0" borderId="0" xfId="5" applyFont="1" applyAlignment="1" applyProtection="1">
      <alignment horizontal="center" wrapText="1"/>
      <protection locked="0"/>
    </xf>
    <xf numFmtId="0" fontId="20" fillId="0" borderId="28" xfId="5" applyFont="1" applyBorder="1" applyAlignment="1" applyProtection="1">
      <alignment horizontal="center" vertical="center" wrapText="1"/>
      <protection locked="0"/>
    </xf>
    <xf numFmtId="0" fontId="16" fillId="2" borderId="6" xfId="5" applyFont="1" applyFill="1" applyBorder="1" applyAlignment="1" applyProtection="1">
      <alignment horizontal="left" vertical="center" wrapText="1"/>
      <protection locked="0"/>
    </xf>
    <xf numFmtId="0" fontId="16" fillId="2" borderId="4" xfId="5" applyFont="1" applyFill="1" applyBorder="1" applyAlignment="1" applyProtection="1">
      <alignment horizontal="left" vertical="center" wrapText="1"/>
      <protection locked="0"/>
    </xf>
    <xf numFmtId="0" fontId="16" fillId="2" borderId="21" xfId="5" applyFont="1" applyFill="1" applyBorder="1" applyAlignment="1" applyProtection="1">
      <alignment horizontal="left" vertical="center" wrapText="1"/>
      <protection locked="0"/>
    </xf>
    <xf numFmtId="0" fontId="12" fillId="16" borderId="20" xfId="4" applyFont="1" applyFill="1" applyBorder="1" applyAlignment="1" applyProtection="1">
      <alignment horizontal="center" vertical="center" wrapText="1"/>
      <protection locked="0"/>
    </xf>
    <xf numFmtId="0" fontId="20" fillId="0" borderId="15" xfId="5" applyFont="1" applyBorder="1" applyAlignment="1" applyProtection="1">
      <alignment horizontal="center" vertical="center" wrapText="1"/>
      <protection locked="0"/>
    </xf>
    <xf numFmtId="0" fontId="20" fillId="15" borderId="1" xfId="5" applyFont="1" applyFill="1" applyBorder="1" applyAlignment="1">
      <alignment horizontal="center" vertical="center" wrapText="1"/>
    </xf>
    <xf numFmtId="0" fontId="30" fillId="0" borderId="2" xfId="5" applyFont="1" applyBorder="1" applyAlignment="1" applyProtection="1">
      <alignment horizontal="center" vertical="center" wrapText="1"/>
      <protection locked="0"/>
    </xf>
    <xf numFmtId="0" fontId="30" fillId="0" borderId="22" xfId="5" applyFont="1" applyBorder="1" applyAlignment="1" applyProtection="1">
      <alignment horizontal="center" vertical="center" wrapText="1"/>
      <protection locked="0"/>
    </xf>
    <xf numFmtId="0" fontId="17" fillId="2" borderId="5" xfId="5" applyFont="1" applyFill="1" applyBorder="1" applyAlignment="1" applyProtection="1">
      <alignment horizontal="left" vertical="center" wrapText="1"/>
      <protection locked="0"/>
    </xf>
    <xf numFmtId="1" fontId="44" fillId="20" borderId="0" xfId="0" applyNumberFormat="1" applyFont="1" applyFill="1" applyAlignment="1">
      <alignment horizontal="center" wrapText="1"/>
    </xf>
    <xf numFmtId="1" fontId="4" fillId="8" borderId="4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</cellXfs>
  <cellStyles count="8">
    <cellStyle name="Akcent 5" xfId="1" builtinId="45"/>
    <cellStyle name="Akcent 6" xfId="2" builtinId="49"/>
    <cellStyle name="Dane wejściowe" xfId="3" builtinId="20"/>
    <cellStyle name="Dobry" xfId="4" builtinId="26"/>
    <cellStyle name="Normalny" xfId="0" builtinId="0"/>
    <cellStyle name="Normalny 2" xfId="5" xr:uid="{00000000-0005-0000-0000-000005000000}"/>
    <cellStyle name="Normalny 3" xfId="7" xr:uid="{00000000-0005-0000-0000-000006000000}"/>
    <cellStyle name="Obliczenia" xfId="6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220133</xdr:colOff>
      <xdr:row>2</xdr:row>
      <xdr:rowOff>152401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-20000" contrast="40000"/>
        </a:blip>
        <a:srcRect/>
        <a:stretch>
          <a:fillRect/>
        </a:stretch>
      </xdr:blipFill>
      <xdr:spPr bwMode="auto">
        <a:xfrm>
          <a:off x="0" y="1"/>
          <a:ext cx="1032933" cy="8128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1</xdr:col>
      <xdr:colOff>594360</xdr:colOff>
      <xdr:row>6</xdr:row>
      <xdr:rowOff>175260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-20000" contrast="40000"/>
        </a:blip>
        <a:srcRect/>
        <a:stretch>
          <a:fillRect/>
        </a:stretch>
      </xdr:blipFill>
      <xdr:spPr bwMode="auto">
        <a:xfrm>
          <a:off x="38100" y="114301"/>
          <a:ext cx="1181100" cy="1021079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129"/>
  <sheetViews>
    <sheetView tabSelected="1" zoomScale="90" zoomScaleNormal="90" zoomScaleSheetLayoutView="130" workbookViewId="0">
      <selection activeCell="X12" sqref="X12"/>
    </sheetView>
  </sheetViews>
  <sheetFormatPr defaultColWidth="9.140625" defaultRowHeight="14.25"/>
  <cols>
    <col min="1" max="1" width="6.85546875" style="1" customWidth="1"/>
    <col min="2" max="2" width="4.85546875" style="2" customWidth="1"/>
    <col min="3" max="3" width="37.28515625" style="1" customWidth="1"/>
    <col min="4" max="4" width="5.28515625" style="1" customWidth="1"/>
    <col min="5" max="5" width="4.5703125" style="1" customWidth="1"/>
    <col min="6" max="6" width="4.42578125" style="1" customWidth="1"/>
    <col min="7" max="7" width="5.42578125" style="1" bestFit="1" customWidth="1"/>
    <col min="8" max="8" width="13.28515625" style="1" customWidth="1"/>
    <col min="9" max="9" width="5.28515625" style="1" customWidth="1"/>
    <col min="10" max="10" width="7.7109375" style="1" customWidth="1"/>
    <col min="11" max="11" width="8.42578125" style="1" customWidth="1"/>
    <col min="12" max="12" width="9.140625" style="1" customWidth="1"/>
    <col min="13" max="13" width="4.85546875" style="1" customWidth="1"/>
    <col min="14" max="14" width="8.7109375" style="1" customWidth="1"/>
    <col min="15" max="15" width="4.28515625" style="1" customWidth="1"/>
    <col min="16" max="16" width="8.7109375" style="1" customWidth="1"/>
    <col min="17" max="17" width="14" style="1" customWidth="1"/>
    <col min="18" max="22" width="8.7109375" style="1" customWidth="1"/>
    <col min="23" max="23" width="12.28515625" style="1" customWidth="1"/>
    <col min="24" max="24" width="14.5703125" style="1" customWidth="1"/>
    <col min="25" max="25" width="18" style="1" customWidth="1"/>
    <col min="26" max="26" width="34.5703125" style="1" customWidth="1"/>
    <col min="27" max="27" width="34.42578125" style="1" customWidth="1"/>
    <col min="28" max="29" width="8.28515625" style="1" customWidth="1"/>
    <col min="30" max="30" width="16" style="1" customWidth="1"/>
    <col min="31" max="31" width="12.42578125" style="1" customWidth="1"/>
    <col min="32" max="32" width="14.42578125" style="1" customWidth="1"/>
    <col min="33" max="33" width="10" style="1" bestFit="1" customWidth="1"/>
    <col min="34" max="16384" width="9.140625" style="1"/>
  </cols>
  <sheetData>
    <row r="1" spans="1:33" ht="27" customHeight="1">
      <c r="A1" s="274" t="s">
        <v>22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</row>
    <row r="2" spans="1:33" ht="24.6" customHeight="1">
      <c r="A2" s="275" t="s">
        <v>23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</row>
    <row r="3" spans="1:33" ht="15.75" customHeight="1">
      <c r="A3" s="276" t="s">
        <v>104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</row>
    <row r="4" spans="1:33" ht="15.75" customHeight="1">
      <c r="A4" s="232" t="s">
        <v>105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</row>
    <row r="5" spans="1:33" ht="15.75" customHeight="1" thickBot="1">
      <c r="A5" s="278" t="s">
        <v>27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9"/>
      <c r="Y5" s="280"/>
      <c r="Z5"/>
      <c r="AA5"/>
      <c r="AG5" s="4"/>
    </row>
    <row r="6" spans="1:33" ht="15.75" customHeight="1" thickBot="1">
      <c r="A6" s="236" t="s">
        <v>14</v>
      </c>
      <c r="B6" s="236" t="s">
        <v>13</v>
      </c>
      <c r="C6" s="189" t="s">
        <v>92</v>
      </c>
      <c r="D6" s="281" t="s">
        <v>12</v>
      </c>
      <c r="E6" s="192"/>
      <c r="F6" s="192"/>
      <c r="G6" s="192"/>
      <c r="H6" s="192"/>
      <c r="I6" s="192"/>
      <c r="J6" s="192"/>
      <c r="K6" s="192"/>
      <c r="L6" s="192"/>
      <c r="M6" s="192"/>
      <c r="N6" s="193"/>
      <c r="O6" s="218"/>
      <c r="P6" s="194" t="s">
        <v>11</v>
      </c>
      <c r="Q6" s="195"/>
      <c r="R6" s="195"/>
      <c r="S6" s="195"/>
      <c r="T6" s="195"/>
      <c r="U6" s="195"/>
      <c r="V6" s="195"/>
      <c r="W6" s="195"/>
      <c r="X6" s="253" t="s">
        <v>93</v>
      </c>
      <c r="Y6" s="253" t="s">
        <v>15</v>
      </c>
      <c r="Z6"/>
      <c r="AA6"/>
    </row>
    <row r="7" spans="1:33" ht="15.75" customHeight="1">
      <c r="A7" s="236"/>
      <c r="B7" s="236"/>
      <c r="C7" s="189"/>
      <c r="D7" s="269" t="s">
        <v>25</v>
      </c>
      <c r="E7" s="269"/>
      <c r="F7" s="269"/>
      <c r="G7" s="269"/>
      <c r="H7" s="269"/>
      <c r="I7" s="269"/>
      <c r="J7" s="269"/>
      <c r="K7" s="269"/>
      <c r="L7" s="262" t="s">
        <v>26</v>
      </c>
      <c r="M7" s="263"/>
      <c r="N7" s="197" t="s">
        <v>4</v>
      </c>
      <c r="O7" s="219"/>
      <c r="P7" s="215" t="s">
        <v>19</v>
      </c>
      <c r="Q7" s="201" t="s">
        <v>20</v>
      </c>
      <c r="R7" s="202"/>
      <c r="S7" s="203"/>
      <c r="T7" s="216" t="s">
        <v>5</v>
      </c>
      <c r="U7" s="217" t="s">
        <v>18</v>
      </c>
      <c r="V7" s="200" t="s">
        <v>4</v>
      </c>
      <c r="W7" s="241" t="s">
        <v>21</v>
      </c>
      <c r="X7" s="254"/>
      <c r="Y7" s="254"/>
      <c r="Z7"/>
      <c r="AA7"/>
    </row>
    <row r="8" spans="1:33" ht="32.450000000000003" customHeight="1">
      <c r="A8" s="236"/>
      <c r="B8" s="236"/>
      <c r="C8" s="189"/>
      <c r="D8" s="207" t="s">
        <v>19</v>
      </c>
      <c r="E8" s="207"/>
      <c r="F8" s="207"/>
      <c r="G8" s="207"/>
      <c r="H8" s="208" t="s">
        <v>20</v>
      </c>
      <c r="I8" s="208"/>
      <c r="J8" s="209"/>
      <c r="K8" s="210" t="s">
        <v>24</v>
      </c>
      <c r="L8" s="264"/>
      <c r="M8" s="265"/>
      <c r="N8" s="198"/>
      <c r="O8" s="219"/>
      <c r="P8" s="215"/>
      <c r="Q8" s="204"/>
      <c r="R8" s="205"/>
      <c r="S8" s="206"/>
      <c r="T8" s="216"/>
      <c r="U8" s="217"/>
      <c r="V8" s="200"/>
      <c r="W8" s="242"/>
      <c r="X8" s="254"/>
      <c r="Y8" s="254"/>
      <c r="Z8"/>
      <c r="AA8"/>
    </row>
    <row r="9" spans="1:33" ht="45.75" thickBot="1">
      <c r="A9" s="236"/>
      <c r="B9" s="236"/>
      <c r="C9" s="189"/>
      <c r="D9" s="6" t="s">
        <v>10</v>
      </c>
      <c r="E9" s="6" t="s">
        <v>9</v>
      </c>
      <c r="F9" s="6" t="s">
        <v>8</v>
      </c>
      <c r="G9" s="6" t="s">
        <v>7</v>
      </c>
      <c r="H9" s="7" t="s">
        <v>112</v>
      </c>
      <c r="I9" s="7" t="s">
        <v>53</v>
      </c>
      <c r="J9" s="7" t="s">
        <v>6</v>
      </c>
      <c r="K9" s="211"/>
      <c r="L9" s="8" t="s">
        <v>87</v>
      </c>
      <c r="M9" s="9" t="s">
        <v>18</v>
      </c>
      <c r="N9" s="199"/>
      <c r="O9" s="219"/>
      <c r="P9" s="215"/>
      <c r="Q9" s="7" t="s">
        <v>112</v>
      </c>
      <c r="R9" s="7" t="s">
        <v>53</v>
      </c>
      <c r="S9" s="7" t="s">
        <v>6</v>
      </c>
      <c r="T9" s="216"/>
      <c r="U9" s="217"/>
      <c r="V9" s="200"/>
      <c r="W9" s="243"/>
      <c r="X9" s="277"/>
      <c r="Y9" s="254"/>
      <c r="Z9"/>
      <c r="AA9"/>
    </row>
    <row r="10" spans="1:33" ht="18" customHeight="1">
      <c r="A10" s="146"/>
      <c r="B10" s="11">
        <v>1</v>
      </c>
      <c r="C10" s="171" t="s">
        <v>33</v>
      </c>
      <c r="D10" s="12">
        <v>10</v>
      </c>
      <c r="E10" s="12"/>
      <c r="F10" s="12"/>
      <c r="G10" s="12">
        <v>30</v>
      </c>
      <c r="H10" s="13"/>
      <c r="I10" s="13"/>
      <c r="J10" s="13"/>
      <c r="K10" s="14">
        <f>SUM(D10:J10)</f>
        <v>40</v>
      </c>
      <c r="L10" s="15">
        <v>20</v>
      </c>
      <c r="M10" s="16">
        <v>15</v>
      </c>
      <c r="N10" s="17">
        <f>SUM(K10:M10)</f>
        <v>75</v>
      </c>
      <c r="O10" s="219"/>
      <c r="P10" s="18">
        <v>2</v>
      </c>
      <c r="Q10" s="19"/>
      <c r="R10" s="19"/>
      <c r="S10" s="19"/>
      <c r="T10" s="20">
        <v>0.5</v>
      </c>
      <c r="U10" s="20">
        <v>0.5</v>
      </c>
      <c r="V10" s="21">
        <f>SUM(P10:U10)</f>
        <v>3</v>
      </c>
      <c r="W10" s="22"/>
      <c r="X10" s="136" t="s">
        <v>94</v>
      </c>
      <c r="Y10" s="23" t="s">
        <v>95</v>
      </c>
      <c r="Z10"/>
      <c r="AA10"/>
    </row>
    <row r="11" spans="1:33" ht="23.45" customHeight="1">
      <c r="A11" s="146"/>
      <c r="B11" s="11">
        <v>2</v>
      </c>
      <c r="C11" s="164" t="s">
        <v>35</v>
      </c>
      <c r="D11" s="12">
        <v>15</v>
      </c>
      <c r="E11" s="12"/>
      <c r="F11" s="12">
        <v>30</v>
      </c>
      <c r="G11" s="12"/>
      <c r="H11" s="13"/>
      <c r="I11" s="13"/>
      <c r="J11" s="13"/>
      <c r="K11" s="14">
        <f t="shared" ref="K11:K14" si="0">SUM(D11:J11)</f>
        <v>45</v>
      </c>
      <c r="L11" s="15"/>
      <c r="M11" s="16">
        <v>20</v>
      </c>
      <c r="N11" s="17">
        <f t="shared" ref="N11:N23" si="1">SUM(K11:M11)</f>
        <v>65</v>
      </c>
      <c r="O11" s="219"/>
      <c r="P11" s="18">
        <v>2.5</v>
      </c>
      <c r="Q11" s="19"/>
      <c r="R11" s="19"/>
      <c r="S11" s="19"/>
      <c r="T11" s="20"/>
      <c r="U11" s="20">
        <v>0.5</v>
      </c>
      <c r="V11" s="21">
        <f t="shared" ref="V11:V23" si="2">SUM(P11:U11)</f>
        <v>3</v>
      </c>
      <c r="W11" s="22"/>
      <c r="X11" s="22" t="s">
        <v>94</v>
      </c>
      <c r="Y11" s="23" t="s">
        <v>95</v>
      </c>
      <c r="Z11"/>
      <c r="AA11"/>
    </row>
    <row r="12" spans="1:33" ht="14.1" customHeight="1">
      <c r="A12" s="146"/>
      <c r="B12" s="11">
        <v>3</v>
      </c>
      <c r="C12" s="164" t="s">
        <v>36</v>
      </c>
      <c r="D12" s="12">
        <v>15</v>
      </c>
      <c r="E12" s="12"/>
      <c r="F12" s="12"/>
      <c r="G12" s="12"/>
      <c r="H12" s="13">
        <v>120</v>
      </c>
      <c r="I12" s="13"/>
      <c r="J12" s="13"/>
      <c r="K12" s="14">
        <f t="shared" si="0"/>
        <v>135</v>
      </c>
      <c r="L12" s="15"/>
      <c r="M12" s="16">
        <v>40</v>
      </c>
      <c r="N12" s="17">
        <f t="shared" si="1"/>
        <v>175</v>
      </c>
      <c r="O12" s="219"/>
      <c r="P12" s="18">
        <v>0.5</v>
      </c>
      <c r="Q12" s="19">
        <v>7</v>
      </c>
      <c r="R12" s="19"/>
      <c r="S12" s="19"/>
      <c r="T12" s="20"/>
      <c r="U12" s="20">
        <v>1.5</v>
      </c>
      <c r="V12" s="21">
        <f t="shared" si="2"/>
        <v>9</v>
      </c>
      <c r="W12" s="24"/>
      <c r="X12" s="22" t="s">
        <v>94</v>
      </c>
      <c r="Y12" s="23" t="s">
        <v>51</v>
      </c>
      <c r="Z12"/>
      <c r="AA12"/>
    </row>
    <row r="13" spans="1:33" ht="15.6" customHeight="1">
      <c r="A13" s="146"/>
      <c r="B13" s="11">
        <v>4</v>
      </c>
      <c r="C13" s="164" t="s">
        <v>37</v>
      </c>
      <c r="D13" s="12">
        <v>5</v>
      </c>
      <c r="E13" s="12"/>
      <c r="F13" s="12">
        <v>10</v>
      </c>
      <c r="G13" s="12"/>
      <c r="H13" s="13"/>
      <c r="I13" s="13"/>
      <c r="J13" s="13"/>
      <c r="K13" s="14">
        <f t="shared" si="0"/>
        <v>15</v>
      </c>
      <c r="L13" s="15">
        <v>10</v>
      </c>
      <c r="M13" s="16">
        <v>10</v>
      </c>
      <c r="N13" s="17">
        <f t="shared" si="1"/>
        <v>35</v>
      </c>
      <c r="O13" s="219"/>
      <c r="P13" s="18">
        <v>1</v>
      </c>
      <c r="Q13" s="19"/>
      <c r="R13" s="19"/>
      <c r="S13" s="19"/>
      <c r="T13" s="20">
        <v>0.5</v>
      </c>
      <c r="U13" s="20">
        <v>0.5</v>
      </c>
      <c r="V13" s="21">
        <f t="shared" si="2"/>
        <v>2</v>
      </c>
      <c r="W13" s="22"/>
      <c r="X13" s="22" t="s">
        <v>94</v>
      </c>
      <c r="Y13" s="23" t="s">
        <v>51</v>
      </c>
      <c r="Z13"/>
      <c r="AA13"/>
    </row>
    <row r="14" spans="1:33" ht="14.1" customHeight="1">
      <c r="A14" s="146"/>
      <c r="B14" s="11">
        <v>5</v>
      </c>
      <c r="C14" s="164" t="s">
        <v>38</v>
      </c>
      <c r="D14" s="12">
        <v>15</v>
      </c>
      <c r="E14" s="12"/>
      <c r="F14" s="12">
        <v>20</v>
      </c>
      <c r="G14" s="12"/>
      <c r="H14" s="13"/>
      <c r="I14" s="13"/>
      <c r="J14" s="13"/>
      <c r="K14" s="14">
        <f t="shared" si="0"/>
        <v>35</v>
      </c>
      <c r="L14" s="15">
        <v>15</v>
      </c>
      <c r="M14" s="16">
        <v>10</v>
      </c>
      <c r="N14" s="17">
        <f t="shared" si="1"/>
        <v>60</v>
      </c>
      <c r="O14" s="219"/>
      <c r="P14" s="18">
        <v>2</v>
      </c>
      <c r="Q14" s="19"/>
      <c r="R14" s="19"/>
      <c r="S14" s="19"/>
      <c r="T14" s="20">
        <v>0.5</v>
      </c>
      <c r="U14" s="20">
        <v>0.5</v>
      </c>
      <c r="V14" s="21">
        <f t="shared" si="2"/>
        <v>3</v>
      </c>
      <c r="W14" s="22"/>
      <c r="X14" s="22" t="s">
        <v>94</v>
      </c>
      <c r="Y14" s="23" t="s">
        <v>51</v>
      </c>
      <c r="Z14"/>
      <c r="AA14"/>
    </row>
    <row r="15" spans="1:33" ht="17.45" customHeight="1">
      <c r="A15" s="146"/>
      <c r="B15" s="11">
        <v>6</v>
      </c>
      <c r="C15" s="164" t="s">
        <v>40</v>
      </c>
      <c r="D15" s="12">
        <v>15</v>
      </c>
      <c r="E15" s="12"/>
      <c r="F15" s="12"/>
      <c r="G15" s="12"/>
      <c r="H15" s="13" t="s">
        <v>114</v>
      </c>
      <c r="I15" s="13">
        <v>30</v>
      </c>
      <c r="J15" s="13"/>
      <c r="K15" s="14">
        <f t="shared" ref="K15:K23" si="3">SUM(D15:J15)</f>
        <v>45</v>
      </c>
      <c r="L15" s="15"/>
      <c r="M15" s="16"/>
      <c r="N15" s="17">
        <f t="shared" si="1"/>
        <v>45</v>
      </c>
      <c r="O15" s="219"/>
      <c r="P15" s="18">
        <v>0.5</v>
      </c>
      <c r="Q15" s="19"/>
      <c r="R15" s="19">
        <v>1</v>
      </c>
      <c r="S15" s="19"/>
      <c r="T15" s="20"/>
      <c r="U15" s="20"/>
      <c r="V15" s="21">
        <f t="shared" si="2"/>
        <v>1.5</v>
      </c>
      <c r="W15" s="22"/>
      <c r="X15" s="22" t="s">
        <v>94</v>
      </c>
      <c r="Y15" s="23" t="s">
        <v>51</v>
      </c>
      <c r="Z15"/>
      <c r="AA15"/>
    </row>
    <row r="16" spans="1:33" ht="15">
      <c r="A16" s="146"/>
      <c r="B16" s="11">
        <v>7</v>
      </c>
      <c r="C16" s="164" t="s">
        <v>52</v>
      </c>
      <c r="D16" s="12">
        <v>5</v>
      </c>
      <c r="E16" s="12"/>
      <c r="F16" s="12">
        <v>5</v>
      </c>
      <c r="G16" s="12"/>
      <c r="H16" s="13"/>
      <c r="I16" s="13"/>
      <c r="J16" s="13"/>
      <c r="K16" s="14">
        <f t="shared" si="3"/>
        <v>10</v>
      </c>
      <c r="L16" s="15"/>
      <c r="M16" s="16"/>
      <c r="N16" s="17">
        <f t="shared" si="1"/>
        <v>10</v>
      </c>
      <c r="O16" s="219"/>
      <c r="P16" s="18">
        <v>0.5</v>
      </c>
      <c r="Q16" s="19"/>
      <c r="R16" s="19"/>
      <c r="S16" s="19"/>
      <c r="T16" s="20"/>
      <c r="U16" s="20"/>
      <c r="V16" s="21">
        <f t="shared" si="2"/>
        <v>0.5</v>
      </c>
      <c r="W16" s="22"/>
      <c r="X16" s="22" t="s">
        <v>94</v>
      </c>
      <c r="Y16" s="23" t="s">
        <v>51</v>
      </c>
      <c r="Z16"/>
      <c r="AA16"/>
    </row>
    <row r="17" spans="1:27" ht="13.9" customHeight="1">
      <c r="A17" s="146"/>
      <c r="B17" s="11">
        <v>8</v>
      </c>
      <c r="C17" s="164" t="s">
        <v>41</v>
      </c>
      <c r="D17" s="12">
        <v>5</v>
      </c>
      <c r="E17" s="12"/>
      <c r="F17" s="12">
        <v>5</v>
      </c>
      <c r="G17" s="12"/>
      <c r="H17" s="13"/>
      <c r="I17" s="13"/>
      <c r="J17" s="13"/>
      <c r="K17" s="14">
        <f t="shared" si="3"/>
        <v>10</v>
      </c>
      <c r="L17" s="15"/>
      <c r="M17" s="16">
        <v>20</v>
      </c>
      <c r="N17" s="17">
        <f t="shared" si="1"/>
        <v>30</v>
      </c>
      <c r="O17" s="219"/>
      <c r="P17" s="18">
        <v>1</v>
      </c>
      <c r="Q17" s="19"/>
      <c r="R17" s="19"/>
      <c r="S17" s="19"/>
      <c r="T17" s="20"/>
      <c r="U17" s="20"/>
      <c r="V17" s="21">
        <f t="shared" si="2"/>
        <v>1</v>
      </c>
      <c r="W17" s="22"/>
      <c r="X17" s="22" t="s">
        <v>94</v>
      </c>
      <c r="Y17" s="23" t="s">
        <v>51</v>
      </c>
      <c r="Z17"/>
      <c r="AA17"/>
    </row>
    <row r="18" spans="1:27" ht="22.9" customHeight="1">
      <c r="A18" s="146"/>
      <c r="B18" s="25">
        <v>9</v>
      </c>
      <c r="C18" s="129" t="s">
        <v>43</v>
      </c>
      <c r="D18" s="12">
        <v>10</v>
      </c>
      <c r="E18" s="12"/>
      <c r="F18" s="12">
        <v>10</v>
      </c>
      <c r="G18" s="12"/>
      <c r="H18" s="13"/>
      <c r="I18" s="13"/>
      <c r="J18" s="13"/>
      <c r="K18" s="14">
        <f t="shared" si="3"/>
        <v>20</v>
      </c>
      <c r="L18" s="15">
        <v>10</v>
      </c>
      <c r="M18" s="16">
        <v>20</v>
      </c>
      <c r="N18" s="17">
        <f t="shared" si="1"/>
        <v>50</v>
      </c>
      <c r="O18" s="219"/>
      <c r="P18" s="18">
        <v>1</v>
      </c>
      <c r="Q18" s="19"/>
      <c r="R18" s="19"/>
      <c r="S18" s="19"/>
      <c r="T18" s="20">
        <v>0.5</v>
      </c>
      <c r="U18" s="20">
        <v>0.5</v>
      </c>
      <c r="V18" s="21">
        <f t="shared" si="2"/>
        <v>2</v>
      </c>
      <c r="W18" s="24"/>
      <c r="X18" s="22" t="s">
        <v>94</v>
      </c>
      <c r="Y18" s="23" t="s">
        <v>51</v>
      </c>
      <c r="Z18"/>
      <c r="AA18"/>
    </row>
    <row r="19" spans="1:27" ht="19.149999999999999" customHeight="1">
      <c r="A19" s="146"/>
      <c r="B19" s="11">
        <v>10</v>
      </c>
      <c r="C19" s="129" t="s">
        <v>44</v>
      </c>
      <c r="D19" s="12">
        <v>5</v>
      </c>
      <c r="E19" s="12"/>
      <c r="F19" s="12">
        <v>10</v>
      </c>
      <c r="G19" s="12"/>
      <c r="H19" s="13"/>
      <c r="I19" s="13"/>
      <c r="J19" s="13"/>
      <c r="K19" s="14">
        <f t="shared" si="3"/>
        <v>15</v>
      </c>
      <c r="L19" s="15">
        <v>15</v>
      </c>
      <c r="M19" s="16">
        <v>10</v>
      </c>
      <c r="N19" s="17">
        <f t="shared" si="1"/>
        <v>40</v>
      </c>
      <c r="O19" s="219"/>
      <c r="P19" s="27">
        <v>1</v>
      </c>
      <c r="Q19" s="28"/>
      <c r="R19" s="28"/>
      <c r="S19" s="28"/>
      <c r="T19" s="29">
        <v>0.5</v>
      </c>
      <c r="U19" s="29"/>
      <c r="V19" s="21">
        <f t="shared" si="2"/>
        <v>1.5</v>
      </c>
      <c r="W19" s="30"/>
      <c r="X19" s="22" t="s">
        <v>94</v>
      </c>
      <c r="Y19" s="23" t="s">
        <v>51</v>
      </c>
      <c r="Z19"/>
      <c r="AA19"/>
    </row>
    <row r="20" spans="1:27" ht="22.15" customHeight="1">
      <c r="A20" s="146"/>
      <c r="B20" s="31">
        <v>11</v>
      </c>
      <c r="C20" s="164" t="s">
        <v>111</v>
      </c>
      <c r="D20" s="12">
        <v>5</v>
      </c>
      <c r="E20" s="12"/>
      <c r="F20" s="12">
        <v>10</v>
      </c>
      <c r="G20" s="12"/>
      <c r="H20" s="13"/>
      <c r="I20" s="13"/>
      <c r="J20" s="13"/>
      <c r="K20" s="14">
        <f t="shared" si="3"/>
        <v>15</v>
      </c>
      <c r="L20" s="15">
        <v>15</v>
      </c>
      <c r="M20" s="16">
        <v>15</v>
      </c>
      <c r="N20" s="17">
        <f t="shared" si="1"/>
        <v>45</v>
      </c>
      <c r="O20" s="219"/>
      <c r="P20" s="18">
        <v>1</v>
      </c>
      <c r="Q20" s="19"/>
      <c r="R20" s="19"/>
      <c r="S20" s="19"/>
      <c r="T20" s="20">
        <v>0.5</v>
      </c>
      <c r="U20" s="20">
        <v>0.5</v>
      </c>
      <c r="V20" s="21">
        <f t="shared" si="2"/>
        <v>2</v>
      </c>
      <c r="W20" s="24"/>
      <c r="X20" s="22" t="s">
        <v>94</v>
      </c>
      <c r="Y20" s="23" t="s">
        <v>51</v>
      </c>
      <c r="Z20"/>
      <c r="AA20"/>
    </row>
    <row r="21" spans="1:27" ht="14.1" customHeight="1">
      <c r="A21" s="146"/>
      <c r="B21" s="11">
        <v>12</v>
      </c>
      <c r="C21" s="164" t="s">
        <v>45</v>
      </c>
      <c r="D21" s="12"/>
      <c r="E21" s="12"/>
      <c r="F21" s="12">
        <v>25</v>
      </c>
      <c r="G21" s="12"/>
      <c r="H21" s="13"/>
      <c r="I21" s="13"/>
      <c r="J21" s="13"/>
      <c r="K21" s="14">
        <f t="shared" si="3"/>
        <v>25</v>
      </c>
      <c r="L21" s="15"/>
      <c r="M21" s="16">
        <v>5</v>
      </c>
      <c r="N21" s="17">
        <f t="shared" si="1"/>
        <v>30</v>
      </c>
      <c r="O21" s="219"/>
      <c r="P21" s="18">
        <v>1</v>
      </c>
      <c r="Q21" s="19"/>
      <c r="R21" s="19"/>
      <c r="S21" s="19"/>
      <c r="T21" s="20"/>
      <c r="U21" s="20"/>
      <c r="V21" s="21">
        <f t="shared" si="2"/>
        <v>1</v>
      </c>
      <c r="W21" s="24"/>
      <c r="X21" s="22" t="s">
        <v>94</v>
      </c>
      <c r="Y21" s="23" t="s">
        <v>51</v>
      </c>
      <c r="Z21"/>
      <c r="AA21"/>
    </row>
    <row r="22" spans="1:27" ht="22.15" customHeight="1">
      <c r="A22" s="146"/>
      <c r="B22" s="11">
        <v>13</v>
      </c>
      <c r="C22" s="126" t="s">
        <v>46</v>
      </c>
      <c r="D22" s="12">
        <v>10</v>
      </c>
      <c r="E22" s="12"/>
      <c r="F22" s="12">
        <v>20</v>
      </c>
      <c r="G22" s="12"/>
      <c r="H22" s="13"/>
      <c r="I22" s="13"/>
      <c r="J22" s="13"/>
      <c r="K22" s="14">
        <f t="shared" si="3"/>
        <v>30</v>
      </c>
      <c r="L22" s="15">
        <v>15</v>
      </c>
      <c r="M22" s="16">
        <v>15</v>
      </c>
      <c r="N22" s="17">
        <f t="shared" si="1"/>
        <v>60</v>
      </c>
      <c r="O22" s="219"/>
      <c r="P22" s="18">
        <v>1</v>
      </c>
      <c r="Q22" s="19"/>
      <c r="R22" s="19"/>
      <c r="S22" s="19"/>
      <c r="T22" s="20">
        <v>0.5</v>
      </c>
      <c r="U22" s="20">
        <v>0.5</v>
      </c>
      <c r="V22" s="21">
        <f t="shared" si="2"/>
        <v>2</v>
      </c>
      <c r="W22" s="24"/>
      <c r="X22" s="22" t="s">
        <v>94</v>
      </c>
      <c r="Y22" s="23" t="s">
        <v>51</v>
      </c>
      <c r="Z22"/>
      <c r="AA22"/>
    </row>
    <row r="23" spans="1:27" ht="25.15" customHeight="1" thickBot="1">
      <c r="A23" s="10"/>
      <c r="B23" s="11">
        <v>14</v>
      </c>
      <c r="C23" s="98" t="s">
        <v>47</v>
      </c>
      <c r="D23" s="12">
        <v>4</v>
      </c>
      <c r="E23" s="12"/>
      <c r="F23" s="12"/>
      <c r="G23" s="12"/>
      <c r="H23" s="13"/>
      <c r="I23" s="13"/>
      <c r="J23" s="13"/>
      <c r="K23" s="14">
        <f t="shared" si="3"/>
        <v>4</v>
      </c>
      <c r="L23" s="15"/>
      <c r="M23" s="16"/>
      <c r="N23" s="17">
        <f t="shared" si="1"/>
        <v>4</v>
      </c>
      <c r="O23" s="219"/>
      <c r="P23" s="18"/>
      <c r="Q23" s="19"/>
      <c r="R23" s="19"/>
      <c r="S23" s="19"/>
      <c r="T23" s="20"/>
      <c r="U23" s="20"/>
      <c r="V23" s="21">
        <f t="shared" si="2"/>
        <v>0</v>
      </c>
      <c r="W23" s="24"/>
      <c r="X23" s="159" t="s">
        <v>94</v>
      </c>
      <c r="Y23" s="23" t="s">
        <v>51</v>
      </c>
      <c r="Z23"/>
      <c r="AA23"/>
    </row>
    <row r="24" spans="1:27" ht="15" customHeight="1" thickBot="1">
      <c r="A24" s="233" t="s">
        <v>2</v>
      </c>
      <c r="B24" s="234"/>
      <c r="C24" s="235"/>
      <c r="D24" s="32">
        <f t="shared" ref="D24:N24" si="4">SUM(D10:D23)</f>
        <v>119</v>
      </c>
      <c r="E24" s="32">
        <f t="shared" si="4"/>
        <v>0</v>
      </c>
      <c r="F24" s="32">
        <f t="shared" si="4"/>
        <v>145</v>
      </c>
      <c r="G24" s="32">
        <f t="shared" si="4"/>
        <v>30</v>
      </c>
      <c r="H24" s="33">
        <f t="shared" si="4"/>
        <v>120</v>
      </c>
      <c r="I24" s="33">
        <f t="shared" si="4"/>
        <v>30</v>
      </c>
      <c r="J24" s="33">
        <f t="shared" si="4"/>
        <v>0</v>
      </c>
      <c r="K24" s="34">
        <f t="shared" si="4"/>
        <v>444</v>
      </c>
      <c r="L24" s="35">
        <f t="shared" si="4"/>
        <v>100</v>
      </c>
      <c r="M24" s="36">
        <f t="shared" si="4"/>
        <v>180</v>
      </c>
      <c r="N24" s="37">
        <f t="shared" si="4"/>
        <v>724</v>
      </c>
      <c r="O24" s="219"/>
      <c r="P24" s="38">
        <f t="shared" ref="P24:U24" si="5">SUM(P10:P23)</f>
        <v>15</v>
      </c>
      <c r="Q24" s="39">
        <f t="shared" si="5"/>
        <v>7</v>
      </c>
      <c r="R24" s="39">
        <f t="shared" si="5"/>
        <v>1</v>
      </c>
      <c r="S24" s="39">
        <f t="shared" si="5"/>
        <v>0</v>
      </c>
      <c r="T24" s="40">
        <f t="shared" si="5"/>
        <v>3.5</v>
      </c>
      <c r="U24" s="40">
        <f t="shared" si="5"/>
        <v>5</v>
      </c>
      <c r="V24" s="41">
        <f>SUM(P24:U24)</f>
        <v>31.5</v>
      </c>
      <c r="W24" s="42">
        <f>SUM(W10:W23)</f>
        <v>0</v>
      </c>
      <c r="X24" s="234"/>
      <c r="Y24" s="234"/>
      <c r="Z24"/>
      <c r="AA24"/>
    </row>
    <row r="25" spans="1:27" ht="15" customHeight="1" thickBot="1">
      <c r="A25" s="229" t="s">
        <v>4</v>
      </c>
      <c r="B25" s="230"/>
      <c r="C25" s="230"/>
      <c r="D25" s="221">
        <f>SUM(D24:G24)</f>
        <v>294</v>
      </c>
      <c r="E25" s="222"/>
      <c r="F25" s="222"/>
      <c r="G25" s="223"/>
      <c r="H25" s="224">
        <f>SUM(H24:J24)</f>
        <v>150</v>
      </c>
      <c r="I25" s="225"/>
      <c r="J25" s="226"/>
      <c r="K25" s="43">
        <f>K24</f>
        <v>444</v>
      </c>
      <c r="L25" s="231">
        <f>SUM(L24:M24)</f>
        <v>280</v>
      </c>
      <c r="M25" s="231"/>
      <c r="N25" s="44">
        <f>N24</f>
        <v>724</v>
      </c>
      <c r="O25" s="219"/>
      <c r="P25" s="45">
        <f>P24</f>
        <v>15</v>
      </c>
      <c r="Q25" s="184">
        <f>SUM(Q24:S24)</f>
        <v>8</v>
      </c>
      <c r="R25" s="185"/>
      <c r="S25" s="186"/>
      <c r="T25" s="187">
        <f>SUM(T24:U24)</f>
        <v>8.5</v>
      </c>
      <c r="U25" s="188"/>
      <c r="V25" s="46">
        <f>V24</f>
        <v>31.5</v>
      </c>
      <c r="W25" s="42">
        <f>SUM(W24)</f>
        <v>0</v>
      </c>
      <c r="X25" s="47"/>
      <c r="Y25" s="47"/>
      <c r="Z25"/>
      <c r="AA25"/>
    </row>
    <row r="26" spans="1:27" ht="16.5" thickBot="1">
      <c r="A26" s="238" t="s">
        <v>28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9"/>
      <c r="Y26" s="240"/>
      <c r="Z26"/>
      <c r="AA26"/>
    </row>
    <row r="27" spans="1:27" ht="13.5" customHeight="1" thickBot="1">
      <c r="A27" s="236"/>
      <c r="B27" s="236" t="s">
        <v>13</v>
      </c>
      <c r="C27" s="189" t="s">
        <v>92</v>
      </c>
      <c r="D27" s="190" t="s">
        <v>12</v>
      </c>
      <c r="E27" s="191"/>
      <c r="F27" s="191"/>
      <c r="G27" s="191"/>
      <c r="H27" s="191"/>
      <c r="I27" s="191"/>
      <c r="J27" s="191"/>
      <c r="K27" s="191"/>
      <c r="L27" s="192"/>
      <c r="M27" s="192"/>
      <c r="N27" s="193"/>
      <c r="O27" s="218"/>
      <c r="P27" s="194" t="s">
        <v>11</v>
      </c>
      <c r="Q27" s="195"/>
      <c r="R27" s="195"/>
      <c r="S27" s="195"/>
      <c r="T27" s="195"/>
      <c r="U27" s="195"/>
      <c r="V27" s="195"/>
      <c r="W27" s="195"/>
      <c r="X27" s="253" t="s">
        <v>93</v>
      </c>
      <c r="Y27" s="253" t="s">
        <v>15</v>
      </c>
      <c r="Z27"/>
      <c r="AA27"/>
    </row>
    <row r="28" spans="1:27" ht="24" customHeight="1">
      <c r="A28" s="236"/>
      <c r="B28" s="236"/>
      <c r="C28" s="189"/>
      <c r="D28" s="269" t="s">
        <v>25</v>
      </c>
      <c r="E28" s="269"/>
      <c r="F28" s="269"/>
      <c r="G28" s="269"/>
      <c r="H28" s="269"/>
      <c r="I28" s="269"/>
      <c r="J28" s="269"/>
      <c r="K28" s="269"/>
      <c r="L28" s="262" t="s">
        <v>26</v>
      </c>
      <c r="M28" s="263"/>
      <c r="N28" s="197" t="s">
        <v>4</v>
      </c>
      <c r="O28" s="219"/>
      <c r="P28" s="215" t="s">
        <v>19</v>
      </c>
      <c r="Q28" s="201" t="s">
        <v>20</v>
      </c>
      <c r="R28" s="202"/>
      <c r="S28" s="203"/>
      <c r="T28" s="216" t="s">
        <v>5</v>
      </c>
      <c r="U28" s="217" t="s">
        <v>18</v>
      </c>
      <c r="V28" s="200" t="s">
        <v>4</v>
      </c>
      <c r="W28" s="241" t="s">
        <v>21</v>
      </c>
      <c r="X28" s="254"/>
      <c r="Y28" s="254"/>
      <c r="Z28"/>
      <c r="AA28"/>
    </row>
    <row r="29" spans="1:27" ht="29.25" customHeight="1">
      <c r="A29" s="236"/>
      <c r="B29" s="236"/>
      <c r="C29" s="189"/>
      <c r="D29" s="207" t="s">
        <v>19</v>
      </c>
      <c r="E29" s="207"/>
      <c r="F29" s="207"/>
      <c r="G29" s="207"/>
      <c r="H29" s="208" t="s">
        <v>20</v>
      </c>
      <c r="I29" s="208"/>
      <c r="J29" s="209"/>
      <c r="K29" s="210" t="s">
        <v>24</v>
      </c>
      <c r="L29" s="264"/>
      <c r="M29" s="265"/>
      <c r="N29" s="198"/>
      <c r="O29" s="219"/>
      <c r="P29" s="215"/>
      <c r="Q29" s="204"/>
      <c r="R29" s="205"/>
      <c r="S29" s="206"/>
      <c r="T29" s="216"/>
      <c r="U29" s="217"/>
      <c r="V29" s="200"/>
      <c r="W29" s="242"/>
      <c r="X29" s="254"/>
      <c r="Y29" s="254"/>
      <c r="Z29"/>
      <c r="AA29"/>
    </row>
    <row r="30" spans="1:27" ht="38.25" customHeight="1">
      <c r="A30" s="236"/>
      <c r="B30" s="236"/>
      <c r="C30" s="189"/>
      <c r="D30" s="6" t="s">
        <v>10</v>
      </c>
      <c r="E30" s="6" t="s">
        <v>9</v>
      </c>
      <c r="F30" s="6" t="s">
        <v>8</v>
      </c>
      <c r="G30" s="6" t="s">
        <v>7</v>
      </c>
      <c r="H30" s="7" t="s">
        <v>112</v>
      </c>
      <c r="I30" s="7" t="s">
        <v>53</v>
      </c>
      <c r="J30" s="7" t="s">
        <v>6</v>
      </c>
      <c r="K30" s="211"/>
      <c r="L30" s="8" t="s">
        <v>87</v>
      </c>
      <c r="M30" s="9" t="s">
        <v>18</v>
      </c>
      <c r="N30" s="199"/>
      <c r="O30" s="219"/>
      <c r="P30" s="215"/>
      <c r="Q30" s="7" t="s">
        <v>112</v>
      </c>
      <c r="R30" s="7" t="s">
        <v>53</v>
      </c>
      <c r="S30" s="7" t="s">
        <v>6</v>
      </c>
      <c r="T30" s="216"/>
      <c r="U30" s="217"/>
      <c r="V30" s="200"/>
      <c r="W30" s="243"/>
      <c r="X30" s="255"/>
      <c r="Y30" s="254"/>
      <c r="Z30"/>
      <c r="AA30"/>
    </row>
    <row r="31" spans="1:27" ht="13.9" customHeight="1">
      <c r="A31" s="146"/>
      <c r="B31" s="11">
        <v>1</v>
      </c>
      <c r="C31" s="164" t="s">
        <v>34</v>
      </c>
      <c r="D31" s="48">
        <v>10</v>
      </c>
      <c r="E31" s="48"/>
      <c r="F31" s="48"/>
      <c r="G31" s="48">
        <v>30</v>
      </c>
      <c r="H31" s="49"/>
      <c r="I31" s="50"/>
      <c r="J31" s="50"/>
      <c r="K31" s="51">
        <f>SUM(D31:J31)</f>
        <v>40</v>
      </c>
      <c r="L31" s="53">
        <v>20</v>
      </c>
      <c r="M31" s="53">
        <v>15</v>
      </c>
      <c r="N31" s="52">
        <f>SUM(K31:M31)</f>
        <v>75</v>
      </c>
      <c r="O31" s="219"/>
      <c r="P31" s="48">
        <v>2</v>
      </c>
      <c r="Q31" s="50"/>
      <c r="R31" s="50"/>
      <c r="S31" s="50"/>
      <c r="T31" s="53">
        <v>0.5</v>
      </c>
      <c r="U31" s="53">
        <v>0.5</v>
      </c>
      <c r="V31" s="54">
        <f>SUM(P31:U31)</f>
        <v>3</v>
      </c>
      <c r="W31" s="160"/>
      <c r="X31" s="22" t="s">
        <v>94</v>
      </c>
      <c r="Y31" s="23" t="s">
        <v>95</v>
      </c>
      <c r="Z31"/>
      <c r="AA31"/>
    </row>
    <row r="32" spans="1:27" ht="18" customHeight="1">
      <c r="A32" s="146"/>
      <c r="B32" s="11">
        <v>2</v>
      </c>
      <c r="C32" s="164" t="s">
        <v>36</v>
      </c>
      <c r="D32" s="48"/>
      <c r="E32" s="48"/>
      <c r="F32" s="48"/>
      <c r="G32" s="48"/>
      <c r="H32" s="49">
        <v>80</v>
      </c>
      <c r="I32" s="50">
        <v>80</v>
      </c>
      <c r="J32" s="50">
        <v>120</v>
      </c>
      <c r="K32" s="51">
        <f t="shared" ref="K32:K41" si="6">SUM(D32:J32)</f>
        <v>280</v>
      </c>
      <c r="L32" s="53"/>
      <c r="M32" s="53"/>
      <c r="N32" s="52">
        <f t="shared" ref="N32:N41" si="7">SUM(K32:M32)</f>
        <v>280</v>
      </c>
      <c r="O32" s="219"/>
      <c r="P32" s="48"/>
      <c r="Q32" s="50"/>
      <c r="R32" s="50">
        <v>3</v>
      </c>
      <c r="S32" s="50">
        <v>4</v>
      </c>
      <c r="T32" s="53"/>
      <c r="U32" s="53"/>
      <c r="V32" s="54">
        <f t="shared" ref="V32:V41" si="8">SUM(P32:U32)</f>
        <v>7</v>
      </c>
      <c r="W32" s="161"/>
      <c r="X32" s="22" t="s">
        <v>94</v>
      </c>
      <c r="Y32" s="23" t="s">
        <v>51</v>
      </c>
      <c r="Z32"/>
      <c r="AA32"/>
    </row>
    <row r="33" spans="1:27" ht="17.45" customHeight="1">
      <c r="A33" s="146"/>
      <c r="B33" s="11">
        <v>3</v>
      </c>
      <c r="C33" s="164" t="s">
        <v>40</v>
      </c>
      <c r="D33" s="48">
        <v>15</v>
      </c>
      <c r="E33" s="48"/>
      <c r="F33" s="48"/>
      <c r="G33" s="48"/>
      <c r="H33" s="49"/>
      <c r="I33" s="50">
        <v>30</v>
      </c>
      <c r="J33" s="50">
        <v>160</v>
      </c>
      <c r="K33" s="51">
        <f t="shared" si="6"/>
        <v>205</v>
      </c>
      <c r="L33" s="53"/>
      <c r="M33" s="53"/>
      <c r="N33" s="52">
        <f t="shared" si="7"/>
        <v>205</v>
      </c>
      <c r="O33" s="219"/>
      <c r="P33" s="48">
        <v>0.5</v>
      </c>
      <c r="Q33" s="50"/>
      <c r="R33" s="50">
        <v>1</v>
      </c>
      <c r="S33" s="50">
        <v>6</v>
      </c>
      <c r="T33" s="53"/>
      <c r="U33" s="53"/>
      <c r="V33" s="54">
        <f t="shared" si="8"/>
        <v>7.5</v>
      </c>
      <c r="W33" s="161"/>
      <c r="X33" s="22" t="s">
        <v>94</v>
      </c>
      <c r="Y33" s="23" t="s">
        <v>51</v>
      </c>
      <c r="Z33"/>
      <c r="AA33"/>
    </row>
    <row r="34" spans="1:27" ht="16.149999999999999" customHeight="1">
      <c r="A34" s="146"/>
      <c r="B34" s="31">
        <v>4</v>
      </c>
      <c r="C34" s="164" t="s">
        <v>52</v>
      </c>
      <c r="D34" s="48">
        <v>10</v>
      </c>
      <c r="E34" s="48"/>
      <c r="F34" s="48"/>
      <c r="G34" s="48"/>
      <c r="H34" s="49"/>
      <c r="I34" s="55"/>
      <c r="J34" s="55"/>
      <c r="K34" s="51">
        <f t="shared" si="6"/>
        <v>10</v>
      </c>
      <c r="L34" s="57"/>
      <c r="M34" s="57">
        <v>25</v>
      </c>
      <c r="N34" s="52">
        <f t="shared" si="7"/>
        <v>35</v>
      </c>
      <c r="O34" s="219"/>
      <c r="P34" s="56">
        <v>0.5</v>
      </c>
      <c r="Q34" s="55"/>
      <c r="R34" s="55"/>
      <c r="S34" s="55"/>
      <c r="T34" s="57"/>
      <c r="U34" s="57">
        <v>0.5</v>
      </c>
      <c r="V34" s="54">
        <f t="shared" si="8"/>
        <v>1</v>
      </c>
      <c r="W34" s="162"/>
      <c r="X34" s="22" t="s">
        <v>94</v>
      </c>
      <c r="Y34" s="23" t="s">
        <v>51</v>
      </c>
      <c r="Z34"/>
      <c r="AA34"/>
    </row>
    <row r="35" spans="1:27" ht="25.15" customHeight="1">
      <c r="A35" s="146"/>
      <c r="B35" s="31">
        <v>5</v>
      </c>
      <c r="C35" s="164" t="s">
        <v>39</v>
      </c>
      <c r="D35" s="48">
        <v>5</v>
      </c>
      <c r="E35" s="48"/>
      <c r="F35" s="48">
        <v>5</v>
      </c>
      <c r="G35" s="48"/>
      <c r="H35" s="49"/>
      <c r="I35" s="50">
        <v>20</v>
      </c>
      <c r="J35" s="50"/>
      <c r="K35" s="51">
        <f t="shared" si="6"/>
        <v>30</v>
      </c>
      <c r="L35" s="53">
        <v>5</v>
      </c>
      <c r="M35" s="53">
        <v>20</v>
      </c>
      <c r="N35" s="52">
        <f t="shared" si="7"/>
        <v>55</v>
      </c>
      <c r="O35" s="219"/>
      <c r="P35" s="48">
        <v>0.5</v>
      </c>
      <c r="Q35" s="50"/>
      <c r="R35" s="50">
        <v>1</v>
      </c>
      <c r="S35" s="50"/>
      <c r="T35" s="53">
        <v>0.5</v>
      </c>
      <c r="U35" s="53"/>
      <c r="V35" s="54">
        <f t="shared" si="8"/>
        <v>2</v>
      </c>
      <c r="W35" s="161"/>
      <c r="X35" s="22" t="s">
        <v>94</v>
      </c>
      <c r="Y35" s="23" t="s">
        <v>51</v>
      </c>
      <c r="Z35"/>
      <c r="AA35"/>
    </row>
    <row r="36" spans="1:27" ht="14.25" customHeight="1">
      <c r="A36" s="146"/>
      <c r="B36" s="11">
        <v>6</v>
      </c>
      <c r="C36" s="164" t="s">
        <v>42</v>
      </c>
      <c r="D36" s="48">
        <v>5</v>
      </c>
      <c r="E36" s="48"/>
      <c r="F36" s="48">
        <v>5</v>
      </c>
      <c r="G36" s="48"/>
      <c r="H36" s="49"/>
      <c r="I36" s="50"/>
      <c r="J36" s="50"/>
      <c r="K36" s="51">
        <f t="shared" si="6"/>
        <v>10</v>
      </c>
      <c r="L36" s="53"/>
      <c r="M36" s="53">
        <v>15</v>
      </c>
      <c r="N36" s="52">
        <f t="shared" si="7"/>
        <v>25</v>
      </c>
      <c r="O36" s="219"/>
      <c r="P36" s="48">
        <v>0.5</v>
      </c>
      <c r="Q36" s="50"/>
      <c r="R36" s="50"/>
      <c r="S36" s="50"/>
      <c r="T36" s="53"/>
      <c r="U36" s="53">
        <v>0.5</v>
      </c>
      <c r="V36" s="54">
        <f t="shared" si="8"/>
        <v>1</v>
      </c>
      <c r="W36" s="161"/>
      <c r="X36" s="22" t="s">
        <v>94</v>
      </c>
      <c r="Y36" s="23" t="s">
        <v>51</v>
      </c>
      <c r="Z36"/>
      <c r="AA36"/>
    </row>
    <row r="37" spans="1:27" ht="16.899999999999999" customHeight="1">
      <c r="A37" s="146"/>
      <c r="B37" s="11">
        <v>7</v>
      </c>
      <c r="C37" s="165" t="s">
        <v>44</v>
      </c>
      <c r="D37" s="48">
        <v>15</v>
      </c>
      <c r="E37" s="48"/>
      <c r="F37" s="48">
        <v>20</v>
      </c>
      <c r="G37" s="48"/>
      <c r="H37" s="49"/>
      <c r="I37" s="50"/>
      <c r="J37" s="50"/>
      <c r="K37" s="51">
        <f t="shared" si="6"/>
        <v>35</v>
      </c>
      <c r="L37" s="53">
        <v>25</v>
      </c>
      <c r="M37" s="53">
        <v>20</v>
      </c>
      <c r="N37" s="52">
        <f t="shared" si="7"/>
        <v>80</v>
      </c>
      <c r="O37" s="219"/>
      <c r="P37" s="48">
        <v>1</v>
      </c>
      <c r="Q37" s="50"/>
      <c r="R37" s="50"/>
      <c r="S37" s="50"/>
      <c r="T37" s="53">
        <v>0.5</v>
      </c>
      <c r="U37" s="53">
        <v>0.5</v>
      </c>
      <c r="V37" s="54">
        <f t="shared" si="8"/>
        <v>2</v>
      </c>
      <c r="W37" s="161"/>
      <c r="X37" s="22" t="s">
        <v>94</v>
      </c>
      <c r="Y37" s="23" t="s">
        <v>51</v>
      </c>
      <c r="Z37"/>
      <c r="AA37"/>
    </row>
    <row r="38" spans="1:27" ht="23.45" customHeight="1">
      <c r="A38" s="146"/>
      <c r="B38" s="11">
        <v>8</v>
      </c>
      <c r="C38" s="164" t="s">
        <v>45</v>
      </c>
      <c r="D38" s="48"/>
      <c r="E38" s="48"/>
      <c r="F38" s="48">
        <v>20</v>
      </c>
      <c r="G38" s="99"/>
      <c r="H38" s="49"/>
      <c r="I38" s="50"/>
      <c r="J38" s="50"/>
      <c r="K38" s="51">
        <f t="shared" si="6"/>
        <v>20</v>
      </c>
      <c r="L38" s="53"/>
      <c r="M38" s="53">
        <v>10</v>
      </c>
      <c r="N38" s="52">
        <f t="shared" si="7"/>
        <v>30</v>
      </c>
      <c r="O38" s="219"/>
      <c r="P38" s="48">
        <v>1</v>
      </c>
      <c r="Q38" s="50"/>
      <c r="R38" s="50"/>
      <c r="S38" s="50"/>
      <c r="T38" s="53"/>
      <c r="U38" s="53"/>
      <c r="V38" s="54">
        <f t="shared" si="8"/>
        <v>1</v>
      </c>
      <c r="W38" s="161"/>
      <c r="X38" s="22" t="s">
        <v>94</v>
      </c>
      <c r="Y38" s="23" t="s">
        <v>51</v>
      </c>
      <c r="Z38"/>
      <c r="AA38"/>
    </row>
    <row r="39" spans="1:27" ht="23.45" customHeight="1">
      <c r="A39" s="146"/>
      <c r="B39" s="11">
        <v>9</v>
      </c>
      <c r="C39" s="129" t="s">
        <v>48</v>
      </c>
      <c r="D39" s="48">
        <v>20</v>
      </c>
      <c r="E39" s="48"/>
      <c r="F39" s="48">
        <v>20</v>
      </c>
      <c r="G39" s="48"/>
      <c r="H39" s="49"/>
      <c r="I39" s="50"/>
      <c r="J39" s="50"/>
      <c r="K39" s="51">
        <f t="shared" si="6"/>
        <v>40</v>
      </c>
      <c r="L39" s="53">
        <v>20</v>
      </c>
      <c r="M39" s="53">
        <v>15</v>
      </c>
      <c r="N39" s="52">
        <f t="shared" si="7"/>
        <v>75</v>
      </c>
      <c r="O39" s="219"/>
      <c r="P39" s="48">
        <v>2</v>
      </c>
      <c r="Q39" s="50"/>
      <c r="R39" s="50"/>
      <c r="S39" s="50"/>
      <c r="T39" s="53">
        <v>0.5</v>
      </c>
      <c r="U39" s="53">
        <v>0.5</v>
      </c>
      <c r="V39" s="54">
        <f t="shared" si="8"/>
        <v>3</v>
      </c>
      <c r="W39" s="161"/>
      <c r="X39" s="22" t="s">
        <v>94</v>
      </c>
      <c r="Y39" s="23" t="s">
        <v>95</v>
      </c>
      <c r="Z39"/>
      <c r="AA39"/>
    </row>
    <row r="40" spans="1:27" ht="29.45" customHeight="1">
      <c r="A40" s="146"/>
      <c r="B40" s="11">
        <v>10</v>
      </c>
      <c r="C40" s="166" t="s">
        <v>49</v>
      </c>
      <c r="D40" s="48"/>
      <c r="E40" s="48"/>
      <c r="F40" s="48">
        <v>10</v>
      </c>
      <c r="G40" s="48"/>
      <c r="H40" s="58"/>
      <c r="I40" s="55"/>
      <c r="J40" s="55"/>
      <c r="K40" s="51">
        <f t="shared" si="6"/>
        <v>10</v>
      </c>
      <c r="L40" s="57"/>
      <c r="M40" s="57">
        <v>15</v>
      </c>
      <c r="N40" s="52">
        <f t="shared" si="7"/>
        <v>25</v>
      </c>
      <c r="O40" s="219"/>
      <c r="P40" s="56">
        <v>0.5</v>
      </c>
      <c r="Q40" s="55"/>
      <c r="R40" s="55"/>
      <c r="S40" s="55"/>
      <c r="T40" s="57"/>
      <c r="U40" s="57">
        <v>0.5</v>
      </c>
      <c r="V40" s="54">
        <f t="shared" si="8"/>
        <v>1</v>
      </c>
      <c r="W40" s="163">
        <v>1</v>
      </c>
      <c r="X40" s="22" t="s">
        <v>97</v>
      </c>
      <c r="Y40" s="23" t="s">
        <v>51</v>
      </c>
      <c r="Z40"/>
      <c r="AA40"/>
    </row>
    <row r="41" spans="1:27" ht="19.899999999999999" customHeight="1" thickBot="1">
      <c r="A41" s="146"/>
      <c r="B41" s="11">
        <v>11</v>
      </c>
      <c r="C41" s="97" t="s">
        <v>50</v>
      </c>
      <c r="D41" s="48"/>
      <c r="E41" s="48"/>
      <c r="F41" s="48">
        <v>20</v>
      </c>
      <c r="G41" s="48"/>
      <c r="H41" s="58"/>
      <c r="I41" s="55"/>
      <c r="J41" s="55"/>
      <c r="K41" s="51">
        <f t="shared" si="6"/>
        <v>20</v>
      </c>
      <c r="L41" s="57"/>
      <c r="M41" s="57"/>
      <c r="N41" s="52">
        <f t="shared" si="7"/>
        <v>20</v>
      </c>
      <c r="O41" s="219"/>
      <c r="P41" s="56"/>
      <c r="Q41" s="55"/>
      <c r="R41" s="55"/>
      <c r="S41" s="55"/>
      <c r="T41" s="57"/>
      <c r="U41" s="57"/>
      <c r="V41" s="54">
        <f t="shared" si="8"/>
        <v>0</v>
      </c>
      <c r="W41" s="163"/>
      <c r="X41" s="159" t="s">
        <v>94</v>
      </c>
      <c r="Y41" s="23" t="s">
        <v>96</v>
      </c>
      <c r="Z41"/>
      <c r="AA41"/>
    </row>
    <row r="42" spans="1:27" ht="14.25" customHeight="1" thickBot="1">
      <c r="A42" s="233" t="s">
        <v>2</v>
      </c>
      <c r="B42" s="234"/>
      <c r="C42" s="234"/>
      <c r="D42" s="60">
        <f t="shared" ref="D42:N42" si="9">SUM(D31:D41)</f>
        <v>80</v>
      </c>
      <c r="E42" s="60">
        <f t="shared" si="9"/>
        <v>0</v>
      </c>
      <c r="F42" s="60">
        <f t="shared" si="9"/>
        <v>100</v>
      </c>
      <c r="G42" s="60">
        <f t="shared" si="9"/>
        <v>30</v>
      </c>
      <c r="H42" s="61">
        <f t="shared" si="9"/>
        <v>80</v>
      </c>
      <c r="I42" s="33">
        <f t="shared" si="9"/>
        <v>130</v>
      </c>
      <c r="J42" s="33">
        <f t="shared" si="9"/>
        <v>280</v>
      </c>
      <c r="K42" s="34">
        <f t="shared" si="9"/>
        <v>700</v>
      </c>
      <c r="L42" s="35">
        <f t="shared" si="9"/>
        <v>70</v>
      </c>
      <c r="M42" s="35">
        <f t="shared" si="9"/>
        <v>135</v>
      </c>
      <c r="N42" s="44">
        <f t="shared" si="9"/>
        <v>905</v>
      </c>
      <c r="O42" s="219"/>
      <c r="P42" s="32">
        <f t="shared" ref="P42:U42" si="10">SUM(P31:P41)</f>
        <v>8.5</v>
      </c>
      <c r="Q42" s="33">
        <f t="shared" si="10"/>
        <v>0</v>
      </c>
      <c r="R42" s="33">
        <f t="shared" si="10"/>
        <v>5</v>
      </c>
      <c r="S42" s="33">
        <f t="shared" si="10"/>
        <v>10</v>
      </c>
      <c r="T42" s="35">
        <f t="shared" si="10"/>
        <v>2</v>
      </c>
      <c r="U42" s="35">
        <f t="shared" si="10"/>
        <v>3</v>
      </c>
      <c r="V42" s="37">
        <f>SUM(P42:U42)</f>
        <v>28.5</v>
      </c>
      <c r="W42" s="42">
        <f>SUM(W31:W41)</f>
        <v>1</v>
      </c>
      <c r="X42" s="235"/>
      <c r="Y42" s="233"/>
      <c r="Z42"/>
      <c r="AA42"/>
    </row>
    <row r="43" spans="1:27" ht="14.25" customHeight="1" thickBot="1">
      <c r="A43" s="229" t="s">
        <v>4</v>
      </c>
      <c r="B43" s="230"/>
      <c r="C43" s="230"/>
      <c r="D43" s="221">
        <f>SUM(D42:G42)</f>
        <v>210</v>
      </c>
      <c r="E43" s="222"/>
      <c r="F43" s="222"/>
      <c r="G43" s="223"/>
      <c r="H43" s="224">
        <f>SUM(H42:J42)</f>
        <v>490</v>
      </c>
      <c r="I43" s="225"/>
      <c r="J43" s="226"/>
      <c r="K43" s="43">
        <f>SUM(K42)</f>
        <v>700</v>
      </c>
      <c r="L43" s="231">
        <f>SUM(L42:M42)</f>
        <v>205</v>
      </c>
      <c r="M43" s="231"/>
      <c r="N43" s="44">
        <f>SUM(N42)</f>
        <v>905</v>
      </c>
      <c r="O43" s="219"/>
      <c r="P43" s="45">
        <f>SUM(P42)</f>
        <v>8.5</v>
      </c>
      <c r="Q43" s="184">
        <f>SUM(Q42:S42)</f>
        <v>15</v>
      </c>
      <c r="R43" s="185"/>
      <c r="S43" s="186"/>
      <c r="T43" s="187">
        <f>SUM(T42:U42)</f>
        <v>5</v>
      </c>
      <c r="U43" s="188"/>
      <c r="V43" s="62">
        <f>SUM(V42)</f>
        <v>28.5</v>
      </c>
      <c r="W43" s="42">
        <f>SUM(W42)</f>
        <v>1</v>
      </c>
      <c r="X43" s="47"/>
      <c r="Y43" s="47"/>
      <c r="Z43"/>
      <c r="AA43"/>
    </row>
    <row r="44" spans="1:27" ht="15.75" customHeight="1">
      <c r="A44" s="232" t="s">
        <v>106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/>
      <c r="AA44"/>
    </row>
    <row r="45" spans="1:27" ht="15.75" customHeight="1" thickBot="1">
      <c r="A45" s="270" t="s">
        <v>29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6"/>
      <c r="Y45" s="273"/>
      <c r="Z45"/>
      <c r="AA45"/>
    </row>
    <row r="46" spans="1:27" ht="15.75" customHeight="1" thickBot="1">
      <c r="A46" s="236"/>
      <c r="B46" s="236" t="s">
        <v>13</v>
      </c>
      <c r="C46" s="189" t="s">
        <v>92</v>
      </c>
      <c r="D46" s="190" t="s">
        <v>12</v>
      </c>
      <c r="E46" s="191"/>
      <c r="F46" s="191"/>
      <c r="G46" s="191"/>
      <c r="H46" s="191"/>
      <c r="I46" s="191"/>
      <c r="J46" s="191"/>
      <c r="K46" s="191"/>
      <c r="L46" s="192"/>
      <c r="M46" s="192"/>
      <c r="N46" s="193"/>
      <c r="O46" s="218"/>
      <c r="P46" s="194" t="s">
        <v>11</v>
      </c>
      <c r="Q46" s="195"/>
      <c r="R46" s="195"/>
      <c r="S46" s="195"/>
      <c r="T46" s="195"/>
      <c r="U46" s="195"/>
      <c r="V46" s="195"/>
      <c r="W46" s="195"/>
      <c r="X46" s="253" t="s">
        <v>93</v>
      </c>
      <c r="Y46" s="253" t="s">
        <v>15</v>
      </c>
      <c r="Z46"/>
      <c r="AA46"/>
    </row>
    <row r="47" spans="1:27" ht="15.75" customHeight="1">
      <c r="A47" s="236"/>
      <c r="B47" s="236"/>
      <c r="C47" s="189"/>
      <c r="D47" s="269" t="s">
        <v>25</v>
      </c>
      <c r="E47" s="269"/>
      <c r="F47" s="269"/>
      <c r="G47" s="269"/>
      <c r="H47" s="269"/>
      <c r="I47" s="269"/>
      <c r="J47" s="269"/>
      <c r="K47" s="269"/>
      <c r="L47" s="262" t="s">
        <v>26</v>
      </c>
      <c r="M47" s="263"/>
      <c r="N47" s="197" t="s">
        <v>4</v>
      </c>
      <c r="O47" s="219"/>
      <c r="P47" s="215" t="s">
        <v>19</v>
      </c>
      <c r="Q47" s="201" t="s">
        <v>20</v>
      </c>
      <c r="R47" s="202"/>
      <c r="S47" s="203"/>
      <c r="T47" s="216" t="s">
        <v>5</v>
      </c>
      <c r="U47" s="217" t="s">
        <v>18</v>
      </c>
      <c r="V47" s="200" t="s">
        <v>4</v>
      </c>
      <c r="W47" s="241" t="s">
        <v>21</v>
      </c>
      <c r="X47" s="254"/>
      <c r="Y47" s="254"/>
      <c r="Z47"/>
      <c r="AA47"/>
    </row>
    <row r="48" spans="1:27" ht="15.75" customHeight="1">
      <c r="A48" s="236"/>
      <c r="B48" s="236"/>
      <c r="C48" s="189"/>
      <c r="D48" s="207" t="s">
        <v>19</v>
      </c>
      <c r="E48" s="207"/>
      <c r="F48" s="207"/>
      <c r="G48" s="207"/>
      <c r="H48" s="208" t="s">
        <v>20</v>
      </c>
      <c r="I48" s="208"/>
      <c r="J48" s="209"/>
      <c r="K48" s="210" t="s">
        <v>24</v>
      </c>
      <c r="L48" s="264"/>
      <c r="M48" s="265"/>
      <c r="N48" s="198"/>
      <c r="O48" s="219"/>
      <c r="P48" s="215"/>
      <c r="Q48" s="204"/>
      <c r="R48" s="205"/>
      <c r="S48" s="206"/>
      <c r="T48" s="216"/>
      <c r="U48" s="217"/>
      <c r="V48" s="200"/>
      <c r="W48" s="242"/>
      <c r="X48" s="254"/>
      <c r="Y48" s="254"/>
      <c r="Z48"/>
      <c r="AA48"/>
    </row>
    <row r="49" spans="1:27" ht="35.25" customHeight="1" thickBot="1">
      <c r="A49" s="236"/>
      <c r="B49" s="236"/>
      <c r="C49" s="189"/>
      <c r="D49" s="6" t="s">
        <v>10</v>
      </c>
      <c r="E49" s="6" t="s">
        <v>9</v>
      </c>
      <c r="F49" s="6" t="s">
        <v>8</v>
      </c>
      <c r="G49" s="6" t="s">
        <v>7</v>
      </c>
      <c r="H49" s="7" t="s">
        <v>112</v>
      </c>
      <c r="I49" s="7" t="s">
        <v>53</v>
      </c>
      <c r="J49" s="7" t="s">
        <v>6</v>
      </c>
      <c r="K49" s="211"/>
      <c r="L49" s="8" t="s">
        <v>87</v>
      </c>
      <c r="M49" s="9" t="s">
        <v>18</v>
      </c>
      <c r="N49" s="199"/>
      <c r="O49" s="219"/>
      <c r="P49" s="215"/>
      <c r="Q49" s="7" t="s">
        <v>112</v>
      </c>
      <c r="R49" s="7" t="s">
        <v>53</v>
      </c>
      <c r="S49" s="7" t="s">
        <v>6</v>
      </c>
      <c r="T49" s="216"/>
      <c r="U49" s="217"/>
      <c r="V49" s="200"/>
      <c r="W49" s="243"/>
      <c r="X49" s="277"/>
      <c r="Y49" s="254"/>
      <c r="Z49"/>
      <c r="AA49"/>
    </row>
    <row r="50" spans="1:27" ht="19.149999999999999" customHeight="1">
      <c r="A50" s="10"/>
      <c r="B50" s="11">
        <v>1</v>
      </c>
      <c r="C50" s="164" t="s">
        <v>40</v>
      </c>
      <c r="D50" s="63"/>
      <c r="E50" s="63"/>
      <c r="F50" s="48"/>
      <c r="G50" s="48"/>
      <c r="H50" s="50"/>
      <c r="I50" s="50">
        <v>20</v>
      </c>
      <c r="J50" s="50"/>
      <c r="K50" s="51">
        <f>SUM(D50:J50)</f>
        <v>20</v>
      </c>
      <c r="L50" s="53"/>
      <c r="M50" s="53">
        <v>20</v>
      </c>
      <c r="N50" s="52">
        <f>SUM(K50:M50)</f>
        <v>40</v>
      </c>
      <c r="O50" s="219"/>
      <c r="P50" s="48"/>
      <c r="Q50" s="50"/>
      <c r="R50" s="50">
        <v>1</v>
      </c>
      <c r="S50" s="50"/>
      <c r="T50" s="53"/>
      <c r="U50" s="53">
        <v>0.5</v>
      </c>
      <c r="V50" s="54">
        <f>SUM(P50:U50)</f>
        <v>1.5</v>
      </c>
      <c r="W50" s="22"/>
      <c r="X50" s="22" t="s">
        <v>94</v>
      </c>
      <c r="Y50" s="23" t="s">
        <v>51</v>
      </c>
      <c r="Z50"/>
      <c r="AA50"/>
    </row>
    <row r="51" spans="1:27" ht="27" customHeight="1">
      <c r="A51" s="10"/>
      <c r="B51" s="11">
        <v>2</v>
      </c>
      <c r="C51" s="100" t="s">
        <v>54</v>
      </c>
      <c r="D51" s="63">
        <v>30</v>
      </c>
      <c r="E51" s="63"/>
      <c r="F51" s="48">
        <v>20</v>
      </c>
      <c r="G51" s="48"/>
      <c r="H51" s="50"/>
      <c r="I51" s="50">
        <v>40</v>
      </c>
      <c r="J51" s="50"/>
      <c r="K51" s="51">
        <f t="shared" ref="K51:K61" si="11">SUM(D51:J51)</f>
        <v>90</v>
      </c>
      <c r="L51" s="53">
        <v>20</v>
      </c>
      <c r="M51" s="53">
        <v>20</v>
      </c>
      <c r="N51" s="52">
        <f t="shared" ref="N51:N61" si="12">SUM(K51:M51)</f>
        <v>130</v>
      </c>
      <c r="O51" s="219"/>
      <c r="P51" s="48">
        <v>2</v>
      </c>
      <c r="Q51" s="50"/>
      <c r="R51" s="50">
        <v>1</v>
      </c>
      <c r="S51" s="50"/>
      <c r="T51" s="53">
        <v>0.5</v>
      </c>
      <c r="U51" s="53">
        <v>0.5</v>
      </c>
      <c r="V51" s="54">
        <f t="shared" ref="V51:V61" si="13">SUM(P51:U51)</f>
        <v>4</v>
      </c>
      <c r="W51" s="22"/>
      <c r="X51" s="22" t="s">
        <v>94</v>
      </c>
      <c r="Y51" s="23" t="s">
        <v>51</v>
      </c>
      <c r="Z51"/>
      <c r="AA51"/>
    </row>
    <row r="52" spans="1:27" ht="32.450000000000003" customHeight="1">
      <c r="A52" s="10"/>
      <c r="B52" s="11">
        <v>3</v>
      </c>
      <c r="C52" s="102" t="s">
        <v>55</v>
      </c>
      <c r="D52" s="48">
        <v>30</v>
      </c>
      <c r="E52" s="48"/>
      <c r="F52" s="48">
        <v>20</v>
      </c>
      <c r="G52" s="48"/>
      <c r="H52" s="50"/>
      <c r="I52" s="50">
        <v>40</v>
      </c>
      <c r="J52" s="50"/>
      <c r="K52" s="51">
        <f t="shared" si="11"/>
        <v>90</v>
      </c>
      <c r="L52" s="53">
        <v>20</v>
      </c>
      <c r="M52" s="53">
        <v>20</v>
      </c>
      <c r="N52" s="52">
        <f t="shared" si="12"/>
        <v>130</v>
      </c>
      <c r="O52" s="219"/>
      <c r="P52" s="48">
        <v>2</v>
      </c>
      <c r="Q52" s="50"/>
      <c r="R52" s="50">
        <v>1</v>
      </c>
      <c r="S52" s="50"/>
      <c r="T52" s="53">
        <v>0.5</v>
      </c>
      <c r="U52" s="53">
        <v>0.5</v>
      </c>
      <c r="V52" s="54">
        <f t="shared" si="13"/>
        <v>4</v>
      </c>
      <c r="W52" s="22"/>
      <c r="X52" s="22" t="s">
        <v>94</v>
      </c>
      <c r="Y52" s="23" t="s">
        <v>51</v>
      </c>
      <c r="Z52"/>
      <c r="AA52"/>
    </row>
    <row r="53" spans="1:27" ht="26.45" customHeight="1">
      <c r="A53" s="10"/>
      <c r="B53" s="11">
        <v>4</v>
      </c>
      <c r="C53" s="129" t="s">
        <v>56</v>
      </c>
      <c r="D53" s="48">
        <v>30</v>
      </c>
      <c r="E53" s="48"/>
      <c r="F53" s="48">
        <v>40</v>
      </c>
      <c r="G53" s="48"/>
      <c r="H53" s="50"/>
      <c r="I53" s="50">
        <v>32</v>
      </c>
      <c r="J53" s="50"/>
      <c r="K53" s="51">
        <f t="shared" si="11"/>
        <v>102</v>
      </c>
      <c r="L53" s="53">
        <v>20</v>
      </c>
      <c r="M53" s="53">
        <v>30</v>
      </c>
      <c r="N53" s="52">
        <f t="shared" si="12"/>
        <v>152</v>
      </c>
      <c r="O53" s="219"/>
      <c r="P53" s="48">
        <v>2.5</v>
      </c>
      <c r="Q53" s="50"/>
      <c r="R53" s="50">
        <v>1</v>
      </c>
      <c r="S53" s="50"/>
      <c r="T53" s="53">
        <v>0.5</v>
      </c>
      <c r="U53" s="53">
        <v>1</v>
      </c>
      <c r="V53" s="54">
        <f t="shared" si="13"/>
        <v>5</v>
      </c>
      <c r="W53" s="22"/>
      <c r="X53" s="22" t="s">
        <v>94</v>
      </c>
      <c r="Y53" s="23" t="s">
        <v>51</v>
      </c>
      <c r="Z53"/>
      <c r="AA53"/>
    </row>
    <row r="54" spans="1:27" ht="34.15" customHeight="1">
      <c r="A54" s="10"/>
      <c r="B54" s="11">
        <v>5</v>
      </c>
      <c r="C54" s="129" t="s">
        <v>57</v>
      </c>
      <c r="D54" s="48">
        <v>10</v>
      </c>
      <c r="E54" s="48"/>
      <c r="F54" s="48">
        <v>5</v>
      </c>
      <c r="G54" s="48"/>
      <c r="H54" s="50"/>
      <c r="I54" s="50"/>
      <c r="J54" s="50"/>
      <c r="K54" s="51">
        <f t="shared" si="11"/>
        <v>15</v>
      </c>
      <c r="L54" s="53">
        <v>15</v>
      </c>
      <c r="M54" s="53">
        <v>25</v>
      </c>
      <c r="N54" s="52">
        <f t="shared" si="12"/>
        <v>55</v>
      </c>
      <c r="O54" s="219"/>
      <c r="P54" s="48">
        <v>1</v>
      </c>
      <c r="Q54" s="50"/>
      <c r="R54" s="50"/>
      <c r="S54" s="50"/>
      <c r="T54" s="53">
        <v>0.5</v>
      </c>
      <c r="U54" s="53">
        <v>0.5</v>
      </c>
      <c r="V54" s="54">
        <f t="shared" si="13"/>
        <v>2</v>
      </c>
      <c r="W54" s="22"/>
      <c r="X54" s="22" t="s">
        <v>94</v>
      </c>
      <c r="Y54" s="23" t="s">
        <v>51</v>
      </c>
      <c r="Z54"/>
      <c r="AA54"/>
    </row>
    <row r="55" spans="1:27" ht="18" customHeight="1">
      <c r="A55" s="10"/>
      <c r="B55" s="11">
        <v>6</v>
      </c>
      <c r="C55" s="102" t="s">
        <v>58</v>
      </c>
      <c r="D55" s="48">
        <v>5</v>
      </c>
      <c r="E55" s="48"/>
      <c r="F55" s="48"/>
      <c r="G55" s="48"/>
      <c r="H55" s="50">
        <v>15</v>
      </c>
      <c r="I55" s="50"/>
      <c r="J55" s="50"/>
      <c r="K55" s="51">
        <f t="shared" si="11"/>
        <v>20</v>
      </c>
      <c r="L55" s="53">
        <v>5</v>
      </c>
      <c r="M55" s="53">
        <v>20</v>
      </c>
      <c r="N55" s="52">
        <f t="shared" si="12"/>
        <v>45</v>
      </c>
      <c r="O55" s="219"/>
      <c r="P55" s="48">
        <v>0.5</v>
      </c>
      <c r="Q55" s="50">
        <v>0.5</v>
      </c>
      <c r="R55" s="50"/>
      <c r="S55" s="50"/>
      <c r="T55" s="53">
        <v>0.5</v>
      </c>
      <c r="U55" s="53">
        <v>0.5</v>
      </c>
      <c r="V55" s="54">
        <f t="shared" si="13"/>
        <v>2</v>
      </c>
      <c r="W55" s="22"/>
      <c r="X55" s="22" t="s">
        <v>94</v>
      </c>
      <c r="Y55" s="23" t="s">
        <v>51</v>
      </c>
      <c r="Z55"/>
      <c r="AA55"/>
    </row>
    <row r="56" spans="1:27" ht="24.6" customHeight="1">
      <c r="A56" s="10"/>
      <c r="B56" s="11">
        <v>7</v>
      </c>
      <c r="C56" s="166" t="s">
        <v>59</v>
      </c>
      <c r="D56" s="48">
        <v>10</v>
      </c>
      <c r="E56" s="48"/>
      <c r="F56" s="48">
        <v>5</v>
      </c>
      <c r="G56" s="48"/>
      <c r="H56" s="50"/>
      <c r="I56" s="50"/>
      <c r="J56" s="50"/>
      <c r="K56" s="51">
        <f t="shared" si="11"/>
        <v>15</v>
      </c>
      <c r="L56" s="53"/>
      <c r="M56" s="53">
        <v>20</v>
      </c>
      <c r="N56" s="52">
        <f t="shared" si="12"/>
        <v>35</v>
      </c>
      <c r="O56" s="219"/>
      <c r="P56" s="48">
        <v>1</v>
      </c>
      <c r="Q56" s="50"/>
      <c r="R56" s="50"/>
      <c r="S56" s="50"/>
      <c r="T56" s="53"/>
      <c r="U56" s="53">
        <v>1</v>
      </c>
      <c r="V56" s="54">
        <f t="shared" si="13"/>
        <v>2</v>
      </c>
      <c r="W56" s="22"/>
      <c r="X56" s="22" t="s">
        <v>94</v>
      </c>
      <c r="Y56" s="23" t="s">
        <v>51</v>
      </c>
      <c r="Z56"/>
      <c r="AA56"/>
    </row>
    <row r="57" spans="1:27" ht="17.45" customHeight="1">
      <c r="A57" s="10"/>
      <c r="B57" s="11">
        <v>8</v>
      </c>
      <c r="C57" s="102" t="s">
        <v>60</v>
      </c>
      <c r="D57" s="48">
        <v>10</v>
      </c>
      <c r="E57" s="48"/>
      <c r="F57" s="48">
        <v>35</v>
      </c>
      <c r="G57" s="48"/>
      <c r="H57" s="50"/>
      <c r="I57" s="50"/>
      <c r="J57" s="50"/>
      <c r="K57" s="51">
        <f t="shared" si="11"/>
        <v>45</v>
      </c>
      <c r="L57" s="53">
        <v>20</v>
      </c>
      <c r="M57" s="53">
        <v>15</v>
      </c>
      <c r="N57" s="52">
        <f t="shared" si="12"/>
        <v>80</v>
      </c>
      <c r="O57" s="219"/>
      <c r="P57" s="48">
        <v>2</v>
      </c>
      <c r="Q57" s="50"/>
      <c r="R57" s="50"/>
      <c r="S57" s="50"/>
      <c r="T57" s="53">
        <v>0.5</v>
      </c>
      <c r="U57" s="53">
        <v>0.5</v>
      </c>
      <c r="V57" s="54">
        <f t="shared" si="13"/>
        <v>3</v>
      </c>
      <c r="W57" s="22"/>
      <c r="X57" s="22" t="s">
        <v>94</v>
      </c>
      <c r="Y57" s="23" t="s">
        <v>95</v>
      </c>
      <c r="Z57"/>
      <c r="AA57"/>
    </row>
    <row r="58" spans="1:27" ht="24.6" customHeight="1">
      <c r="A58" s="10"/>
      <c r="B58" s="11">
        <v>9</v>
      </c>
      <c r="C58" s="164" t="s">
        <v>45</v>
      </c>
      <c r="D58" s="48"/>
      <c r="E58" s="48"/>
      <c r="F58" s="48">
        <v>45</v>
      </c>
      <c r="G58" s="48"/>
      <c r="H58" s="50"/>
      <c r="I58" s="50"/>
      <c r="J58" s="50"/>
      <c r="K58" s="51">
        <f t="shared" si="11"/>
        <v>45</v>
      </c>
      <c r="L58" s="53"/>
      <c r="M58" s="53">
        <v>15</v>
      </c>
      <c r="N58" s="52">
        <f t="shared" si="12"/>
        <v>60</v>
      </c>
      <c r="O58" s="219"/>
      <c r="P58" s="48">
        <v>3</v>
      </c>
      <c r="Q58" s="50"/>
      <c r="R58" s="50"/>
      <c r="S58" s="50"/>
      <c r="T58" s="53"/>
      <c r="U58" s="53"/>
      <c r="V58" s="54">
        <f t="shared" si="13"/>
        <v>3</v>
      </c>
      <c r="W58" s="22"/>
      <c r="X58" s="22" t="s">
        <v>94</v>
      </c>
      <c r="Y58" s="23" t="s">
        <v>95</v>
      </c>
      <c r="Z58"/>
      <c r="AA58"/>
    </row>
    <row r="59" spans="1:27" ht="18.600000000000001" customHeight="1">
      <c r="A59" s="10"/>
      <c r="B59" s="11">
        <v>10</v>
      </c>
      <c r="C59" s="102" t="s">
        <v>61</v>
      </c>
      <c r="D59" s="48"/>
      <c r="E59" s="48"/>
      <c r="F59" s="48">
        <v>10</v>
      </c>
      <c r="G59" s="48"/>
      <c r="H59" s="50"/>
      <c r="I59" s="50"/>
      <c r="J59" s="50"/>
      <c r="K59" s="51">
        <f t="shared" si="11"/>
        <v>10</v>
      </c>
      <c r="L59" s="53">
        <v>15</v>
      </c>
      <c r="M59" s="53">
        <v>15</v>
      </c>
      <c r="N59" s="52">
        <f t="shared" si="12"/>
        <v>40</v>
      </c>
      <c r="O59" s="219"/>
      <c r="P59" s="48">
        <v>1</v>
      </c>
      <c r="Q59" s="50"/>
      <c r="R59" s="50"/>
      <c r="S59" s="50"/>
      <c r="T59" s="53">
        <v>0.5</v>
      </c>
      <c r="U59" s="53">
        <v>0.5</v>
      </c>
      <c r="V59" s="54">
        <f t="shared" si="13"/>
        <v>2</v>
      </c>
      <c r="W59" s="22"/>
      <c r="X59" s="22" t="s">
        <v>94</v>
      </c>
      <c r="Y59" s="23" t="s">
        <v>51</v>
      </c>
      <c r="Z59"/>
      <c r="AA59"/>
    </row>
    <row r="60" spans="1:27" ht="16.899999999999999" customHeight="1">
      <c r="A60" s="10"/>
      <c r="B60" s="11">
        <v>11</v>
      </c>
      <c r="C60" s="164" t="s">
        <v>63</v>
      </c>
      <c r="D60" s="48">
        <v>5</v>
      </c>
      <c r="E60" s="48"/>
      <c r="F60" s="48">
        <v>15</v>
      </c>
      <c r="G60" s="48"/>
      <c r="H60" s="50"/>
      <c r="I60" s="50"/>
      <c r="J60" s="50"/>
      <c r="K60" s="51">
        <f t="shared" si="11"/>
        <v>20</v>
      </c>
      <c r="L60" s="53">
        <v>10</v>
      </c>
      <c r="M60" s="53">
        <v>10</v>
      </c>
      <c r="N60" s="52">
        <f t="shared" si="12"/>
        <v>40</v>
      </c>
      <c r="O60" s="219"/>
      <c r="P60" s="48">
        <v>1</v>
      </c>
      <c r="Q60" s="50"/>
      <c r="R60" s="50"/>
      <c r="S60" s="50"/>
      <c r="T60" s="53">
        <v>0.5</v>
      </c>
      <c r="U60" s="53"/>
      <c r="V60" s="54">
        <f t="shared" si="13"/>
        <v>1.5</v>
      </c>
      <c r="W60" s="22"/>
      <c r="X60" s="22" t="s">
        <v>94</v>
      </c>
      <c r="Y60" s="23" t="s">
        <v>51</v>
      </c>
      <c r="Z60"/>
      <c r="AA60"/>
    </row>
    <row r="61" spans="1:27" ht="26.45" customHeight="1" thickBot="1">
      <c r="A61" s="10"/>
      <c r="B61" s="11">
        <v>12</v>
      </c>
      <c r="C61" s="102" t="s">
        <v>50</v>
      </c>
      <c r="D61" s="56"/>
      <c r="E61" s="56"/>
      <c r="F61" s="56">
        <v>10</v>
      </c>
      <c r="G61" s="48"/>
      <c r="H61" s="55"/>
      <c r="I61" s="55"/>
      <c r="J61" s="55"/>
      <c r="K61" s="51">
        <f t="shared" si="11"/>
        <v>10</v>
      </c>
      <c r="L61" s="57"/>
      <c r="M61" s="57"/>
      <c r="N61" s="52">
        <f t="shared" si="12"/>
        <v>10</v>
      </c>
      <c r="O61" s="219"/>
      <c r="P61" s="56"/>
      <c r="Q61" s="55"/>
      <c r="R61" s="55"/>
      <c r="S61" s="55"/>
      <c r="T61" s="57"/>
      <c r="U61" s="57"/>
      <c r="V61" s="54">
        <f t="shared" si="13"/>
        <v>0</v>
      </c>
      <c r="W61" s="59"/>
      <c r="X61" s="22" t="s">
        <v>94</v>
      </c>
      <c r="Y61" s="23" t="s">
        <v>96</v>
      </c>
      <c r="Z61"/>
      <c r="AA61"/>
    </row>
    <row r="62" spans="1:27" ht="15" customHeight="1" thickBot="1">
      <c r="A62" s="233" t="s">
        <v>2</v>
      </c>
      <c r="B62" s="234"/>
      <c r="C62" s="235"/>
      <c r="D62" s="64">
        <f t="shared" ref="D62:N62" si="14">SUM(D50:D61)</f>
        <v>130</v>
      </c>
      <c r="E62" s="64">
        <f t="shared" si="14"/>
        <v>0</v>
      </c>
      <c r="F62" s="64">
        <f t="shared" si="14"/>
        <v>205</v>
      </c>
      <c r="G62" s="64">
        <f t="shared" si="14"/>
        <v>0</v>
      </c>
      <c r="H62" s="65">
        <f t="shared" si="14"/>
        <v>15</v>
      </c>
      <c r="I62" s="33">
        <f t="shared" si="14"/>
        <v>132</v>
      </c>
      <c r="J62" s="33">
        <f t="shared" si="14"/>
        <v>0</v>
      </c>
      <c r="K62" s="66">
        <f t="shared" si="14"/>
        <v>482</v>
      </c>
      <c r="L62" s="67">
        <f t="shared" si="14"/>
        <v>125</v>
      </c>
      <c r="M62" s="67">
        <f t="shared" si="14"/>
        <v>210</v>
      </c>
      <c r="N62" s="68">
        <f t="shared" si="14"/>
        <v>817</v>
      </c>
      <c r="O62" s="219"/>
      <c r="P62" s="64">
        <f t="shared" ref="P62:W62" si="15">SUM(P50:P61)</f>
        <v>16</v>
      </c>
      <c r="Q62" s="65">
        <f t="shared" si="15"/>
        <v>0.5</v>
      </c>
      <c r="R62" s="65">
        <f t="shared" si="15"/>
        <v>4</v>
      </c>
      <c r="S62" s="65">
        <f t="shared" si="15"/>
        <v>0</v>
      </c>
      <c r="T62" s="67">
        <f t="shared" si="15"/>
        <v>4</v>
      </c>
      <c r="U62" s="67">
        <f t="shared" si="15"/>
        <v>5.5</v>
      </c>
      <c r="V62" s="69">
        <f t="shared" si="15"/>
        <v>30</v>
      </c>
      <c r="W62" s="70">
        <f t="shared" si="15"/>
        <v>0</v>
      </c>
      <c r="X62" s="284"/>
      <c r="Y62" s="285"/>
      <c r="Z62"/>
      <c r="AA62"/>
    </row>
    <row r="63" spans="1:27" ht="15" customHeight="1" thickBot="1">
      <c r="A63" s="229" t="s">
        <v>4</v>
      </c>
      <c r="B63" s="230"/>
      <c r="C63" s="230"/>
      <c r="D63" s="221">
        <f>SUM(D62:G62)</f>
        <v>335</v>
      </c>
      <c r="E63" s="222"/>
      <c r="F63" s="222"/>
      <c r="G63" s="223"/>
      <c r="H63" s="224">
        <f>SUM(H62:J62)</f>
        <v>147</v>
      </c>
      <c r="I63" s="225"/>
      <c r="J63" s="226"/>
      <c r="K63" s="43">
        <f>SUM(K62)</f>
        <v>482</v>
      </c>
      <c r="L63" s="231">
        <f>SUM(L62:M62)</f>
        <v>335</v>
      </c>
      <c r="M63" s="231"/>
      <c r="N63" s="44">
        <f>SUM(N62)</f>
        <v>817</v>
      </c>
      <c r="O63" s="219"/>
      <c r="P63" s="45">
        <f>SUM(P62)</f>
        <v>16</v>
      </c>
      <c r="Q63" s="184">
        <f>SUM(Q62:S62)</f>
        <v>4.5</v>
      </c>
      <c r="R63" s="185"/>
      <c r="S63" s="186"/>
      <c r="T63" s="187">
        <f>SUM(T62:U62)</f>
        <v>9.5</v>
      </c>
      <c r="U63" s="188"/>
      <c r="V63" s="46">
        <f>SUM(V62)</f>
        <v>30</v>
      </c>
      <c r="W63" s="42">
        <f>SUM(W62)</f>
        <v>0</v>
      </c>
      <c r="X63" s="47"/>
      <c r="Y63" s="47"/>
      <c r="Z63"/>
      <c r="AA63"/>
    </row>
    <row r="64" spans="1:27" ht="15" customHeight="1">
      <c r="A64" s="147"/>
      <c r="B64" s="147"/>
      <c r="C64" s="147"/>
      <c r="D64" s="148"/>
      <c r="E64" s="148"/>
      <c r="F64" s="148"/>
      <c r="G64" s="148"/>
      <c r="H64" s="149"/>
      <c r="I64" s="149"/>
      <c r="J64" s="149"/>
      <c r="K64" s="150"/>
      <c r="L64" s="151"/>
      <c r="M64" s="151"/>
      <c r="N64" s="152"/>
      <c r="O64" s="133"/>
      <c r="P64" s="153"/>
      <c r="Q64" s="154"/>
      <c r="R64" s="154"/>
      <c r="S64" s="154"/>
      <c r="T64" s="155"/>
      <c r="U64" s="155"/>
      <c r="V64" s="156"/>
      <c r="W64" s="135"/>
      <c r="X64" s="47"/>
      <c r="Y64" s="47"/>
      <c r="Z64"/>
      <c r="AA64"/>
    </row>
    <row r="65" spans="1:27" ht="15.75" customHeight="1" thickBot="1">
      <c r="A65" s="270" t="s">
        <v>30</v>
      </c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3"/>
      <c r="Z65"/>
      <c r="AA65"/>
    </row>
    <row r="66" spans="1:27" ht="15.75" customHeight="1" thickBot="1">
      <c r="A66" s="236"/>
      <c r="B66" s="236" t="s">
        <v>13</v>
      </c>
      <c r="C66" s="189" t="s">
        <v>92</v>
      </c>
      <c r="D66" s="190" t="s">
        <v>12</v>
      </c>
      <c r="E66" s="191"/>
      <c r="F66" s="191"/>
      <c r="G66" s="191"/>
      <c r="H66" s="191"/>
      <c r="I66" s="191"/>
      <c r="J66" s="191"/>
      <c r="K66" s="191"/>
      <c r="L66" s="192"/>
      <c r="M66" s="192"/>
      <c r="N66" s="193"/>
      <c r="O66" s="218"/>
      <c r="P66" s="194" t="s">
        <v>11</v>
      </c>
      <c r="Q66" s="195"/>
      <c r="R66" s="195"/>
      <c r="S66" s="195"/>
      <c r="T66" s="195"/>
      <c r="U66" s="195"/>
      <c r="V66" s="195"/>
      <c r="W66" s="196"/>
      <c r="X66" s="260" t="s">
        <v>93</v>
      </c>
      <c r="Y66" s="253" t="s">
        <v>15</v>
      </c>
      <c r="Z66"/>
      <c r="AA66"/>
    </row>
    <row r="67" spans="1:27" ht="15.75" customHeight="1">
      <c r="A67" s="236"/>
      <c r="B67" s="236"/>
      <c r="C67" s="189"/>
      <c r="D67" s="269" t="s">
        <v>25</v>
      </c>
      <c r="E67" s="269"/>
      <c r="F67" s="269"/>
      <c r="G67" s="269"/>
      <c r="H67" s="269"/>
      <c r="I67" s="269"/>
      <c r="J67" s="269"/>
      <c r="K67" s="269"/>
      <c r="L67" s="262" t="s">
        <v>26</v>
      </c>
      <c r="M67" s="263"/>
      <c r="N67" s="197" t="s">
        <v>4</v>
      </c>
      <c r="O67" s="219"/>
      <c r="P67" s="215" t="s">
        <v>19</v>
      </c>
      <c r="Q67" s="201" t="s">
        <v>20</v>
      </c>
      <c r="R67" s="202"/>
      <c r="S67" s="203"/>
      <c r="T67" s="216" t="s">
        <v>5</v>
      </c>
      <c r="U67" s="217" t="s">
        <v>18</v>
      </c>
      <c r="V67" s="200" t="s">
        <v>4</v>
      </c>
      <c r="W67" s="212" t="s">
        <v>21</v>
      </c>
      <c r="X67" s="261"/>
      <c r="Y67" s="254"/>
      <c r="Z67"/>
      <c r="AA67"/>
    </row>
    <row r="68" spans="1:27" ht="15.75" customHeight="1">
      <c r="A68" s="236"/>
      <c r="B68" s="236"/>
      <c r="C68" s="189"/>
      <c r="D68" s="207" t="s">
        <v>19</v>
      </c>
      <c r="E68" s="207"/>
      <c r="F68" s="207"/>
      <c r="G68" s="207"/>
      <c r="H68" s="208" t="s">
        <v>20</v>
      </c>
      <c r="I68" s="208"/>
      <c r="J68" s="209"/>
      <c r="K68" s="210" t="s">
        <v>24</v>
      </c>
      <c r="L68" s="264"/>
      <c r="M68" s="265"/>
      <c r="N68" s="198"/>
      <c r="O68" s="219"/>
      <c r="P68" s="215"/>
      <c r="Q68" s="204"/>
      <c r="R68" s="205"/>
      <c r="S68" s="206"/>
      <c r="T68" s="216"/>
      <c r="U68" s="217"/>
      <c r="V68" s="200"/>
      <c r="W68" s="213"/>
      <c r="X68" s="261"/>
      <c r="Y68" s="254"/>
      <c r="Z68"/>
      <c r="AA68"/>
    </row>
    <row r="69" spans="1:27" ht="34.5" customHeight="1">
      <c r="A69" s="236"/>
      <c r="B69" s="236"/>
      <c r="C69" s="189"/>
      <c r="D69" s="6" t="s">
        <v>10</v>
      </c>
      <c r="E69" s="6" t="s">
        <v>9</v>
      </c>
      <c r="F69" s="6" t="s">
        <v>8</v>
      </c>
      <c r="G69" s="6" t="s">
        <v>7</v>
      </c>
      <c r="H69" s="7" t="s">
        <v>112</v>
      </c>
      <c r="I69" s="7" t="s">
        <v>53</v>
      </c>
      <c r="J69" s="7" t="s">
        <v>6</v>
      </c>
      <c r="K69" s="211"/>
      <c r="L69" s="8" t="s">
        <v>87</v>
      </c>
      <c r="M69" s="9" t="s">
        <v>18</v>
      </c>
      <c r="N69" s="199"/>
      <c r="O69" s="219"/>
      <c r="P69" s="215"/>
      <c r="Q69" s="7" t="s">
        <v>112</v>
      </c>
      <c r="R69" s="7" t="s">
        <v>53</v>
      </c>
      <c r="S69" s="7" t="s">
        <v>6</v>
      </c>
      <c r="T69" s="216"/>
      <c r="U69" s="217"/>
      <c r="V69" s="200"/>
      <c r="W69" s="214"/>
      <c r="X69" s="282"/>
      <c r="Y69" s="254"/>
      <c r="Z69"/>
      <c r="AA69"/>
    </row>
    <row r="70" spans="1:27" ht="15">
      <c r="A70" s="71"/>
      <c r="B70" s="31">
        <v>1</v>
      </c>
      <c r="C70" s="129" t="s">
        <v>59</v>
      </c>
      <c r="D70" s="48">
        <v>5</v>
      </c>
      <c r="E70" s="48">
        <v>15</v>
      </c>
      <c r="F70" s="48"/>
      <c r="G70" s="48"/>
      <c r="H70" s="50"/>
      <c r="I70" s="50"/>
      <c r="J70" s="50"/>
      <c r="K70" s="51">
        <f>SUM(D70:J70)</f>
        <v>20</v>
      </c>
      <c r="L70" s="53"/>
      <c r="M70" s="53"/>
      <c r="N70" s="72">
        <f>SUM(K70:M70)</f>
        <v>20</v>
      </c>
      <c r="O70" s="219"/>
      <c r="P70" s="48">
        <v>1</v>
      </c>
      <c r="Q70" s="50"/>
      <c r="R70" s="50"/>
      <c r="S70" s="50"/>
      <c r="T70" s="53"/>
      <c r="U70" s="53"/>
      <c r="V70" s="73">
        <f>SUM(P70:U70)</f>
        <v>1</v>
      </c>
      <c r="W70" s="74"/>
      <c r="X70" s="22" t="s">
        <v>94</v>
      </c>
      <c r="Y70" s="23" t="s">
        <v>51</v>
      </c>
      <c r="Z70"/>
      <c r="AA70"/>
    </row>
    <row r="71" spans="1:27" ht="15">
      <c r="A71" s="10"/>
      <c r="B71" s="11">
        <v>2</v>
      </c>
      <c r="C71" s="170" t="s">
        <v>62</v>
      </c>
      <c r="D71" s="48">
        <v>5</v>
      </c>
      <c r="E71" s="48"/>
      <c r="F71" s="48">
        <v>5</v>
      </c>
      <c r="G71" s="48"/>
      <c r="H71" s="50"/>
      <c r="I71" s="50"/>
      <c r="J71" s="50"/>
      <c r="K71" s="51">
        <f t="shared" ref="K71:K76" si="16">SUM(D71:J71)</f>
        <v>10</v>
      </c>
      <c r="L71" s="53"/>
      <c r="M71" s="53">
        <v>15</v>
      </c>
      <c r="N71" s="72">
        <f t="shared" ref="N71:N76" si="17">SUM(K71:M71)</f>
        <v>25</v>
      </c>
      <c r="O71" s="219"/>
      <c r="P71" s="48">
        <v>0.5</v>
      </c>
      <c r="Q71" s="50"/>
      <c r="R71" s="50"/>
      <c r="S71" s="50"/>
      <c r="T71" s="53"/>
      <c r="U71" s="53">
        <v>0.5</v>
      </c>
      <c r="V71" s="73">
        <f t="shared" ref="V71:V76" si="18">SUM(P71:U71)</f>
        <v>1</v>
      </c>
      <c r="W71" s="74"/>
      <c r="X71" s="22" t="s">
        <v>94</v>
      </c>
      <c r="Y71" s="23" t="s">
        <v>51</v>
      </c>
      <c r="Z71"/>
      <c r="AA71"/>
    </row>
    <row r="72" spans="1:27" ht="15">
      <c r="A72" s="146"/>
      <c r="B72" s="11">
        <v>5</v>
      </c>
      <c r="C72" s="164" t="s">
        <v>40</v>
      </c>
      <c r="D72" s="48"/>
      <c r="E72" s="48"/>
      <c r="F72" s="48"/>
      <c r="G72" s="48"/>
      <c r="H72" s="50"/>
      <c r="I72" s="50">
        <v>40</v>
      </c>
      <c r="J72" s="50"/>
      <c r="K72" s="51">
        <f t="shared" si="16"/>
        <v>40</v>
      </c>
      <c r="L72" s="53"/>
      <c r="M72" s="53"/>
      <c r="N72" s="72">
        <f t="shared" si="17"/>
        <v>40</v>
      </c>
      <c r="O72" s="219"/>
      <c r="P72" s="48"/>
      <c r="Q72" s="50"/>
      <c r="R72" s="50">
        <v>1</v>
      </c>
      <c r="S72" s="50"/>
      <c r="T72" s="53"/>
      <c r="U72" s="53"/>
      <c r="V72" s="73">
        <f t="shared" si="18"/>
        <v>1</v>
      </c>
      <c r="W72" s="74"/>
      <c r="X72" s="22" t="s">
        <v>94</v>
      </c>
      <c r="Y72" s="23" t="s">
        <v>51</v>
      </c>
      <c r="Z72"/>
      <c r="AA72"/>
    </row>
    <row r="73" spans="1:27" ht="13.9" customHeight="1">
      <c r="A73" s="146"/>
      <c r="B73" s="11">
        <v>6</v>
      </c>
      <c r="C73" s="100" t="s">
        <v>110</v>
      </c>
      <c r="D73" s="48"/>
      <c r="E73" s="48"/>
      <c r="F73" s="48"/>
      <c r="G73" s="75"/>
      <c r="H73" s="76"/>
      <c r="I73" s="50">
        <v>40</v>
      </c>
      <c r="J73" s="50">
        <v>160</v>
      </c>
      <c r="K73" s="51">
        <f t="shared" si="16"/>
        <v>200</v>
      </c>
      <c r="L73" s="53"/>
      <c r="M73" s="53"/>
      <c r="N73" s="72">
        <f t="shared" si="17"/>
        <v>200</v>
      </c>
      <c r="O73" s="219"/>
      <c r="P73" s="48"/>
      <c r="Q73" s="50"/>
      <c r="R73" s="50">
        <v>2</v>
      </c>
      <c r="S73" s="50">
        <v>6</v>
      </c>
      <c r="T73" s="53"/>
      <c r="U73" s="53"/>
      <c r="V73" s="73">
        <f t="shared" si="18"/>
        <v>8</v>
      </c>
      <c r="W73" s="74"/>
      <c r="X73" s="22" t="s">
        <v>94</v>
      </c>
      <c r="Y73" s="23" t="s">
        <v>51</v>
      </c>
      <c r="Z73"/>
      <c r="AA73"/>
    </row>
    <row r="74" spans="1:27" ht="24.75">
      <c r="A74" s="146"/>
      <c r="B74" s="11">
        <v>7</v>
      </c>
      <c r="C74" s="101" t="s">
        <v>55</v>
      </c>
      <c r="D74" s="56"/>
      <c r="E74" s="56"/>
      <c r="F74" s="56"/>
      <c r="G74" s="56"/>
      <c r="H74" s="55"/>
      <c r="I74" s="55">
        <v>80</v>
      </c>
      <c r="J74" s="55">
        <v>160</v>
      </c>
      <c r="K74" s="51">
        <f t="shared" si="16"/>
        <v>240</v>
      </c>
      <c r="L74" s="57"/>
      <c r="M74" s="57"/>
      <c r="N74" s="72">
        <f t="shared" si="17"/>
        <v>240</v>
      </c>
      <c r="O74" s="219"/>
      <c r="P74" s="56"/>
      <c r="Q74" s="55"/>
      <c r="R74" s="55">
        <v>3</v>
      </c>
      <c r="S74" s="55">
        <v>6</v>
      </c>
      <c r="T74" s="57"/>
      <c r="U74" s="57"/>
      <c r="V74" s="73">
        <f t="shared" si="18"/>
        <v>9</v>
      </c>
      <c r="W74" s="77"/>
      <c r="X74" s="22" t="s">
        <v>94</v>
      </c>
      <c r="Y74" s="23" t="s">
        <v>51</v>
      </c>
      <c r="Z74"/>
      <c r="AA74"/>
    </row>
    <row r="75" spans="1:27" ht="15">
      <c r="A75" s="71"/>
      <c r="B75" s="11">
        <v>8</v>
      </c>
      <c r="C75" s="129" t="s">
        <v>56</v>
      </c>
      <c r="D75" s="56"/>
      <c r="E75" s="56"/>
      <c r="F75" s="56"/>
      <c r="G75" s="56"/>
      <c r="H75" s="55"/>
      <c r="I75" s="55">
        <v>96</v>
      </c>
      <c r="J75" s="55">
        <v>160</v>
      </c>
      <c r="K75" s="51">
        <f t="shared" si="16"/>
        <v>256</v>
      </c>
      <c r="L75" s="57"/>
      <c r="M75" s="57"/>
      <c r="N75" s="72">
        <f t="shared" si="17"/>
        <v>256</v>
      </c>
      <c r="O75" s="219"/>
      <c r="P75" s="56"/>
      <c r="Q75" s="55"/>
      <c r="R75" s="55">
        <v>4</v>
      </c>
      <c r="S75" s="55">
        <v>6</v>
      </c>
      <c r="T75" s="57"/>
      <c r="U75" s="57"/>
      <c r="V75" s="73">
        <f t="shared" si="18"/>
        <v>10</v>
      </c>
      <c r="W75" s="77"/>
      <c r="X75" s="22" t="s">
        <v>94</v>
      </c>
      <c r="Y75" s="23" t="s">
        <v>51</v>
      </c>
      <c r="Z75"/>
      <c r="AA75"/>
    </row>
    <row r="76" spans="1:27" ht="15.75" thickBot="1">
      <c r="A76" s="71"/>
      <c r="B76" s="11">
        <v>10</v>
      </c>
      <c r="C76" s="101" t="s">
        <v>50</v>
      </c>
      <c r="D76" s="56"/>
      <c r="E76" s="56"/>
      <c r="F76" s="56">
        <v>10</v>
      </c>
      <c r="G76" s="56"/>
      <c r="H76" s="55"/>
      <c r="I76" s="55"/>
      <c r="J76" s="55"/>
      <c r="K76" s="51">
        <f t="shared" si="16"/>
        <v>10</v>
      </c>
      <c r="L76" s="57"/>
      <c r="M76" s="57"/>
      <c r="N76" s="72">
        <f t="shared" si="17"/>
        <v>10</v>
      </c>
      <c r="O76" s="219"/>
      <c r="P76" s="56"/>
      <c r="Q76" s="55"/>
      <c r="R76" s="55"/>
      <c r="S76" s="55"/>
      <c r="T76" s="57"/>
      <c r="U76" s="57"/>
      <c r="V76" s="73">
        <f t="shared" si="18"/>
        <v>0</v>
      </c>
      <c r="W76" s="77"/>
      <c r="X76" s="22" t="s">
        <v>94</v>
      </c>
      <c r="Y76" s="23" t="s">
        <v>96</v>
      </c>
      <c r="Z76"/>
      <c r="AA76"/>
    </row>
    <row r="77" spans="1:27" ht="15" customHeight="1" thickBot="1">
      <c r="A77" s="233" t="s">
        <v>2</v>
      </c>
      <c r="B77" s="234"/>
      <c r="C77" s="235"/>
      <c r="D77" s="32">
        <f t="shared" ref="D77:N77" si="19">SUM(D70:D76)</f>
        <v>10</v>
      </c>
      <c r="E77" s="32">
        <f t="shared" si="19"/>
        <v>15</v>
      </c>
      <c r="F77" s="32">
        <f t="shared" si="19"/>
        <v>15</v>
      </c>
      <c r="G77" s="32">
        <f t="shared" si="19"/>
        <v>0</v>
      </c>
      <c r="H77" s="33">
        <f t="shared" si="19"/>
        <v>0</v>
      </c>
      <c r="I77" s="33">
        <f t="shared" si="19"/>
        <v>256</v>
      </c>
      <c r="J77" s="33">
        <f t="shared" si="19"/>
        <v>480</v>
      </c>
      <c r="K77" s="34">
        <f t="shared" si="19"/>
        <v>776</v>
      </c>
      <c r="L77" s="35">
        <f t="shared" si="19"/>
        <v>0</v>
      </c>
      <c r="M77" s="35">
        <f t="shared" si="19"/>
        <v>15</v>
      </c>
      <c r="N77" s="44">
        <f t="shared" si="19"/>
        <v>791</v>
      </c>
      <c r="O77" s="219"/>
      <c r="P77" s="32">
        <f t="shared" ref="P77:W77" si="20">SUM(P70:P76)</f>
        <v>1.5</v>
      </c>
      <c r="Q77" s="33">
        <f t="shared" si="20"/>
        <v>0</v>
      </c>
      <c r="R77" s="33">
        <f t="shared" si="20"/>
        <v>10</v>
      </c>
      <c r="S77" s="33">
        <f t="shared" si="20"/>
        <v>18</v>
      </c>
      <c r="T77" s="35">
        <f t="shared" si="20"/>
        <v>0</v>
      </c>
      <c r="U77" s="35">
        <f t="shared" si="20"/>
        <v>0.5</v>
      </c>
      <c r="V77" s="37">
        <f t="shared" si="20"/>
        <v>30</v>
      </c>
      <c r="W77" s="42">
        <f t="shared" si="20"/>
        <v>0</v>
      </c>
      <c r="X77" s="79"/>
      <c r="Y77" s="80"/>
      <c r="Z77"/>
      <c r="AA77"/>
    </row>
    <row r="78" spans="1:27" ht="15" customHeight="1" thickBot="1">
      <c r="A78" s="229" t="s">
        <v>4</v>
      </c>
      <c r="B78" s="230"/>
      <c r="C78" s="230"/>
      <c r="D78" s="221">
        <f>SUM(D77:G77)</f>
        <v>40</v>
      </c>
      <c r="E78" s="222"/>
      <c r="F78" s="222"/>
      <c r="G78" s="223"/>
      <c r="H78" s="224">
        <f>SUM(H77:J77)</f>
        <v>736</v>
      </c>
      <c r="I78" s="225"/>
      <c r="J78" s="226"/>
      <c r="K78" s="43">
        <f>SUM(K77)</f>
        <v>776</v>
      </c>
      <c r="L78" s="231">
        <f>SUM(L77:M77)</f>
        <v>15</v>
      </c>
      <c r="M78" s="231"/>
      <c r="N78" s="44">
        <f>SUM(N70:N76)</f>
        <v>791</v>
      </c>
      <c r="O78" s="219"/>
      <c r="P78" s="45">
        <f>SUM(P77)</f>
        <v>1.5</v>
      </c>
      <c r="Q78" s="184">
        <f>SUM(Q77:S77)</f>
        <v>28</v>
      </c>
      <c r="R78" s="185"/>
      <c r="S78" s="186"/>
      <c r="T78" s="187">
        <f>SUM(T77:U77)</f>
        <v>0.5</v>
      </c>
      <c r="U78" s="188"/>
      <c r="V78" s="62">
        <f>SUM(P78:U78)</f>
        <v>30</v>
      </c>
      <c r="W78" s="42">
        <f>SUM(W77)</f>
        <v>0</v>
      </c>
      <c r="X78" s="47"/>
      <c r="Y78" s="47"/>
      <c r="Z78"/>
      <c r="AA78"/>
    </row>
    <row r="79" spans="1:27" ht="15.75" customHeight="1">
      <c r="A79" s="232" t="s">
        <v>107</v>
      </c>
      <c r="B79" s="232"/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/>
      <c r="AA79"/>
    </row>
    <row r="80" spans="1:27" ht="15.75" customHeight="1" thickBot="1">
      <c r="A80" s="270" t="s">
        <v>31</v>
      </c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3"/>
      <c r="Z80"/>
      <c r="AA80"/>
    </row>
    <row r="81" spans="1:27" ht="15.75" customHeight="1" thickBot="1">
      <c r="A81" s="236"/>
      <c r="B81" s="236" t="s">
        <v>13</v>
      </c>
      <c r="C81" s="237" t="s">
        <v>92</v>
      </c>
      <c r="D81" s="190" t="s">
        <v>12</v>
      </c>
      <c r="E81" s="191"/>
      <c r="F81" s="191"/>
      <c r="G81" s="191"/>
      <c r="H81" s="191"/>
      <c r="I81" s="191"/>
      <c r="J81" s="191"/>
      <c r="K81" s="191"/>
      <c r="L81" s="192"/>
      <c r="M81" s="192"/>
      <c r="N81" s="193"/>
      <c r="O81" s="218"/>
      <c r="P81" s="194" t="s">
        <v>11</v>
      </c>
      <c r="Q81" s="195"/>
      <c r="R81" s="195"/>
      <c r="S81" s="195"/>
      <c r="T81" s="195"/>
      <c r="U81" s="195"/>
      <c r="V81" s="195"/>
      <c r="W81" s="196"/>
      <c r="X81" s="260" t="s">
        <v>93</v>
      </c>
      <c r="Y81" s="253" t="s">
        <v>15</v>
      </c>
      <c r="Z81"/>
      <c r="AA81"/>
    </row>
    <row r="82" spans="1:27" ht="15.75" customHeight="1">
      <c r="A82" s="236"/>
      <c r="B82" s="236"/>
      <c r="C82" s="237"/>
      <c r="D82" s="269" t="s">
        <v>25</v>
      </c>
      <c r="E82" s="269"/>
      <c r="F82" s="269"/>
      <c r="G82" s="269"/>
      <c r="H82" s="269"/>
      <c r="I82" s="269"/>
      <c r="J82" s="269"/>
      <c r="K82" s="269"/>
      <c r="L82" s="262" t="s">
        <v>26</v>
      </c>
      <c r="M82" s="263"/>
      <c r="N82" s="197" t="s">
        <v>4</v>
      </c>
      <c r="O82" s="219"/>
      <c r="P82" s="215" t="s">
        <v>19</v>
      </c>
      <c r="Q82" s="201" t="s">
        <v>20</v>
      </c>
      <c r="R82" s="202"/>
      <c r="S82" s="203"/>
      <c r="T82" s="216" t="s">
        <v>5</v>
      </c>
      <c r="U82" s="217" t="s">
        <v>18</v>
      </c>
      <c r="V82" s="200" t="s">
        <v>4</v>
      </c>
      <c r="W82" s="212" t="s">
        <v>21</v>
      </c>
      <c r="X82" s="261"/>
      <c r="Y82" s="254"/>
      <c r="Z82"/>
      <c r="AA82"/>
    </row>
    <row r="83" spans="1:27" ht="15.75" customHeight="1">
      <c r="A83" s="236"/>
      <c r="B83" s="236"/>
      <c r="C83" s="237"/>
      <c r="D83" s="207" t="s">
        <v>19</v>
      </c>
      <c r="E83" s="207"/>
      <c r="F83" s="207"/>
      <c r="G83" s="207"/>
      <c r="H83" s="208" t="s">
        <v>20</v>
      </c>
      <c r="I83" s="208"/>
      <c r="J83" s="209"/>
      <c r="K83" s="210" t="s">
        <v>24</v>
      </c>
      <c r="L83" s="264"/>
      <c r="M83" s="265"/>
      <c r="N83" s="198"/>
      <c r="O83" s="219"/>
      <c r="P83" s="215"/>
      <c r="Q83" s="204"/>
      <c r="R83" s="205"/>
      <c r="S83" s="206"/>
      <c r="T83" s="216"/>
      <c r="U83" s="217"/>
      <c r="V83" s="200"/>
      <c r="W83" s="213"/>
      <c r="X83" s="261"/>
      <c r="Y83" s="254"/>
      <c r="Z83"/>
      <c r="AA83"/>
    </row>
    <row r="84" spans="1:27" ht="33" customHeight="1">
      <c r="A84" s="236"/>
      <c r="B84" s="236"/>
      <c r="C84" s="237"/>
      <c r="D84" s="6" t="s">
        <v>10</v>
      </c>
      <c r="E84" s="6" t="s">
        <v>9</v>
      </c>
      <c r="F84" s="6" t="s">
        <v>8</v>
      </c>
      <c r="G84" s="6" t="s">
        <v>7</v>
      </c>
      <c r="H84" s="7" t="s">
        <v>112</v>
      </c>
      <c r="I84" s="7" t="s">
        <v>53</v>
      </c>
      <c r="J84" s="7" t="s">
        <v>6</v>
      </c>
      <c r="K84" s="211"/>
      <c r="L84" s="8" t="s">
        <v>87</v>
      </c>
      <c r="M84" s="9" t="s">
        <v>18</v>
      </c>
      <c r="N84" s="199"/>
      <c r="O84" s="219"/>
      <c r="P84" s="215"/>
      <c r="Q84" s="7" t="s">
        <v>112</v>
      </c>
      <c r="R84" s="7" t="s">
        <v>53</v>
      </c>
      <c r="S84" s="7" t="s">
        <v>6</v>
      </c>
      <c r="T84" s="216"/>
      <c r="U84" s="217"/>
      <c r="V84" s="200"/>
      <c r="W84" s="214"/>
      <c r="X84" s="261"/>
      <c r="Y84" s="254"/>
      <c r="Z84"/>
      <c r="AA84"/>
    </row>
    <row r="85" spans="1:27" ht="25.9" customHeight="1">
      <c r="A85" s="71"/>
      <c r="B85" s="11">
        <v>1</v>
      </c>
      <c r="C85" s="127" t="s">
        <v>76</v>
      </c>
      <c r="D85" s="48">
        <v>30</v>
      </c>
      <c r="E85" s="48"/>
      <c r="F85" s="48"/>
      <c r="G85" s="48"/>
      <c r="H85" s="50"/>
      <c r="I85" s="50">
        <v>40</v>
      </c>
      <c r="J85" s="50">
        <v>40</v>
      </c>
      <c r="K85" s="51">
        <f>SUM(D85:J85)</f>
        <v>110</v>
      </c>
      <c r="L85" s="53">
        <v>20</v>
      </c>
      <c r="M85" s="53">
        <v>25</v>
      </c>
      <c r="N85" s="72">
        <f>SUM(K85:M85)</f>
        <v>155</v>
      </c>
      <c r="O85" s="219"/>
      <c r="P85" s="48">
        <v>1</v>
      </c>
      <c r="Q85" s="50"/>
      <c r="R85" s="50">
        <v>1.5</v>
      </c>
      <c r="S85" s="50">
        <v>2</v>
      </c>
      <c r="T85" s="53">
        <v>0.5</v>
      </c>
      <c r="U85" s="53">
        <v>1</v>
      </c>
      <c r="V85" s="73">
        <f>SUM(P85:U85)</f>
        <v>6</v>
      </c>
      <c r="W85" s="22"/>
      <c r="X85" s="22" t="s">
        <v>94</v>
      </c>
      <c r="Y85" s="23" t="s">
        <v>51</v>
      </c>
      <c r="Z85"/>
      <c r="AA85"/>
    </row>
    <row r="86" spans="1:27" ht="24.75">
      <c r="A86" s="71"/>
      <c r="B86" s="31">
        <v>2</v>
      </c>
      <c r="C86" s="127" t="s">
        <v>77</v>
      </c>
      <c r="D86" s="48">
        <v>20</v>
      </c>
      <c r="E86" s="48"/>
      <c r="F86" s="56">
        <v>10</v>
      </c>
      <c r="G86" s="56"/>
      <c r="H86" s="55"/>
      <c r="I86" s="50">
        <v>40</v>
      </c>
      <c r="J86" s="50"/>
      <c r="K86" s="51">
        <f t="shared" ref="K86:K94" si="21">SUM(D86:J86)</f>
        <v>70</v>
      </c>
      <c r="L86" s="53">
        <v>20</v>
      </c>
      <c r="M86" s="53">
        <v>25</v>
      </c>
      <c r="N86" s="72">
        <f t="shared" ref="N86:N94" si="22">SUM(K86:M86)</f>
        <v>115</v>
      </c>
      <c r="O86" s="219"/>
      <c r="P86" s="48">
        <v>1</v>
      </c>
      <c r="Q86" s="50"/>
      <c r="R86" s="50">
        <v>1.5</v>
      </c>
      <c r="S86" s="50"/>
      <c r="T86" s="53">
        <v>0.5</v>
      </c>
      <c r="U86" s="53">
        <v>1</v>
      </c>
      <c r="V86" s="73">
        <f t="shared" ref="V86:V94" si="23">SUM(P86:U86)</f>
        <v>4</v>
      </c>
      <c r="W86" s="22"/>
      <c r="X86" s="22" t="s">
        <v>94</v>
      </c>
      <c r="Y86" s="23" t="s">
        <v>51</v>
      </c>
      <c r="Z86"/>
      <c r="AA86"/>
    </row>
    <row r="87" spans="1:27" ht="36">
      <c r="A87" s="71"/>
      <c r="B87" s="11">
        <v>3</v>
      </c>
      <c r="C87" s="128" t="s">
        <v>78</v>
      </c>
      <c r="D87" s="56">
        <v>30</v>
      </c>
      <c r="E87" s="56"/>
      <c r="F87" s="48"/>
      <c r="G87" s="56"/>
      <c r="H87" s="55"/>
      <c r="I87" s="55">
        <v>40</v>
      </c>
      <c r="J87" s="55"/>
      <c r="K87" s="51">
        <f t="shared" si="21"/>
        <v>70</v>
      </c>
      <c r="L87" s="57">
        <v>20</v>
      </c>
      <c r="M87" s="57">
        <v>25</v>
      </c>
      <c r="N87" s="72">
        <f t="shared" si="22"/>
        <v>115</v>
      </c>
      <c r="O87" s="219"/>
      <c r="P87" s="56">
        <v>1</v>
      </c>
      <c r="Q87" s="55"/>
      <c r="R87" s="55">
        <v>1.5</v>
      </c>
      <c r="S87" s="55"/>
      <c r="T87" s="57">
        <v>0.5</v>
      </c>
      <c r="U87" s="57">
        <v>1</v>
      </c>
      <c r="V87" s="73">
        <f t="shared" si="23"/>
        <v>4</v>
      </c>
      <c r="W87" s="59"/>
      <c r="X87" s="22" t="s">
        <v>94</v>
      </c>
      <c r="Y87" s="23" t="s">
        <v>51</v>
      </c>
      <c r="Z87"/>
      <c r="AA87"/>
    </row>
    <row r="88" spans="1:27" ht="34.9" customHeight="1">
      <c r="A88" s="10"/>
      <c r="B88" s="11">
        <v>4</v>
      </c>
      <c r="C88" s="129" t="s">
        <v>79</v>
      </c>
      <c r="D88" s="48">
        <v>20</v>
      </c>
      <c r="E88" s="48"/>
      <c r="F88" s="48">
        <v>10</v>
      </c>
      <c r="G88" s="48"/>
      <c r="H88" s="50"/>
      <c r="I88" s="50">
        <v>40</v>
      </c>
      <c r="J88" s="50">
        <v>40</v>
      </c>
      <c r="K88" s="51">
        <f t="shared" si="21"/>
        <v>110</v>
      </c>
      <c r="L88" s="53">
        <v>20</v>
      </c>
      <c r="M88" s="53">
        <v>25</v>
      </c>
      <c r="N88" s="72">
        <f t="shared" si="22"/>
        <v>155</v>
      </c>
      <c r="O88" s="219"/>
      <c r="P88" s="48">
        <v>1</v>
      </c>
      <c r="Q88" s="50"/>
      <c r="R88" s="50">
        <v>1.5</v>
      </c>
      <c r="S88" s="50">
        <v>2</v>
      </c>
      <c r="T88" s="53">
        <v>0.5</v>
      </c>
      <c r="U88" s="53">
        <v>1</v>
      </c>
      <c r="V88" s="73">
        <f t="shared" si="23"/>
        <v>6</v>
      </c>
      <c r="W88" s="22"/>
      <c r="X88" s="22" t="s">
        <v>94</v>
      </c>
      <c r="Y88" s="23" t="s">
        <v>51</v>
      </c>
      <c r="Z88"/>
      <c r="AA88"/>
    </row>
    <row r="89" spans="1:27" ht="15">
      <c r="A89" s="10"/>
      <c r="B89" s="11">
        <v>5</v>
      </c>
      <c r="C89" s="130" t="s">
        <v>81</v>
      </c>
      <c r="D89" s="48">
        <v>5</v>
      </c>
      <c r="E89" s="48"/>
      <c r="F89" s="48">
        <v>15</v>
      </c>
      <c r="G89" s="48"/>
      <c r="H89" s="50"/>
      <c r="I89" s="50"/>
      <c r="J89" s="50"/>
      <c r="K89" s="51">
        <f t="shared" si="21"/>
        <v>20</v>
      </c>
      <c r="L89" s="53">
        <v>5</v>
      </c>
      <c r="M89" s="53">
        <v>20</v>
      </c>
      <c r="N89" s="72">
        <f t="shared" si="22"/>
        <v>45</v>
      </c>
      <c r="O89" s="219"/>
      <c r="P89" s="48">
        <v>0.5</v>
      </c>
      <c r="Q89" s="50"/>
      <c r="R89" s="50"/>
      <c r="S89" s="50"/>
      <c r="T89" s="53">
        <v>0.5</v>
      </c>
      <c r="U89" s="53"/>
      <c r="V89" s="73">
        <f t="shared" si="23"/>
        <v>1</v>
      </c>
      <c r="W89" s="22"/>
      <c r="X89" s="22" t="s">
        <v>94</v>
      </c>
      <c r="Y89" s="23" t="s">
        <v>51</v>
      </c>
      <c r="Z89"/>
      <c r="AA89"/>
    </row>
    <row r="90" spans="1:27" ht="15">
      <c r="A90" s="10"/>
      <c r="B90" s="11">
        <v>6</v>
      </c>
      <c r="C90" s="130" t="s">
        <v>82</v>
      </c>
      <c r="D90" s="48"/>
      <c r="E90" s="131"/>
      <c r="F90" s="48"/>
      <c r="G90" s="48"/>
      <c r="H90" s="50"/>
      <c r="I90" s="50">
        <v>40</v>
      </c>
      <c r="J90" s="50"/>
      <c r="K90" s="51">
        <f t="shared" si="21"/>
        <v>40</v>
      </c>
      <c r="L90" s="53"/>
      <c r="M90" s="53"/>
      <c r="N90" s="72">
        <f t="shared" si="22"/>
        <v>40</v>
      </c>
      <c r="O90" s="219"/>
      <c r="P90" s="48"/>
      <c r="Q90" s="50"/>
      <c r="R90" s="50">
        <v>1</v>
      </c>
      <c r="S90" s="50"/>
      <c r="T90" s="53"/>
      <c r="U90" s="53"/>
      <c r="V90" s="73">
        <f t="shared" si="23"/>
        <v>1</v>
      </c>
      <c r="W90" s="22"/>
      <c r="X90" s="22" t="s">
        <v>94</v>
      </c>
      <c r="Y90" s="23" t="s">
        <v>95</v>
      </c>
      <c r="Z90"/>
      <c r="AA90"/>
    </row>
    <row r="91" spans="1:27" ht="15">
      <c r="A91" s="10"/>
      <c r="B91" s="11">
        <v>7</v>
      </c>
      <c r="C91" s="130" t="s">
        <v>56</v>
      </c>
      <c r="D91" s="48"/>
      <c r="E91" s="48"/>
      <c r="F91" s="48"/>
      <c r="G91" s="132"/>
      <c r="H91" s="50"/>
      <c r="I91" s="50">
        <v>32</v>
      </c>
      <c r="J91" s="50"/>
      <c r="K91" s="51">
        <f t="shared" si="21"/>
        <v>32</v>
      </c>
      <c r="L91" s="53"/>
      <c r="M91" s="53"/>
      <c r="N91" s="72">
        <f t="shared" si="22"/>
        <v>32</v>
      </c>
      <c r="O91" s="219"/>
      <c r="P91" s="48"/>
      <c r="Q91" s="50"/>
      <c r="R91" s="50">
        <v>1</v>
      </c>
      <c r="S91" s="50"/>
      <c r="T91" s="53"/>
      <c r="U91" s="53"/>
      <c r="V91" s="73">
        <f t="shared" si="23"/>
        <v>1</v>
      </c>
      <c r="W91" s="22"/>
      <c r="X91" s="22" t="s">
        <v>94</v>
      </c>
      <c r="Y91" s="23" t="s">
        <v>95</v>
      </c>
      <c r="Z91"/>
      <c r="AA91"/>
    </row>
    <row r="92" spans="1:27" ht="15">
      <c r="A92" s="10"/>
      <c r="B92" s="11">
        <v>8</v>
      </c>
      <c r="C92" s="169" t="s">
        <v>84</v>
      </c>
      <c r="D92" s="48">
        <v>5</v>
      </c>
      <c r="E92" s="48"/>
      <c r="F92" s="48">
        <v>5</v>
      </c>
      <c r="G92" s="48"/>
      <c r="H92" s="50"/>
      <c r="I92" s="50">
        <v>40</v>
      </c>
      <c r="J92" s="50">
        <v>40</v>
      </c>
      <c r="K92" s="51">
        <f t="shared" si="21"/>
        <v>90</v>
      </c>
      <c r="L92" s="53">
        <v>5</v>
      </c>
      <c r="M92" s="53">
        <v>30</v>
      </c>
      <c r="N92" s="72">
        <f t="shared" si="22"/>
        <v>125</v>
      </c>
      <c r="O92" s="219"/>
      <c r="P92" s="48">
        <v>0.5</v>
      </c>
      <c r="Q92" s="50"/>
      <c r="R92" s="50">
        <v>2</v>
      </c>
      <c r="S92" s="50">
        <v>2</v>
      </c>
      <c r="T92" s="53"/>
      <c r="U92" s="53">
        <v>0.5</v>
      </c>
      <c r="V92" s="73">
        <f t="shared" si="23"/>
        <v>5</v>
      </c>
      <c r="W92" s="22"/>
      <c r="X92" s="22" t="s">
        <v>94</v>
      </c>
      <c r="Y92" s="23" t="s">
        <v>51</v>
      </c>
      <c r="Z92"/>
      <c r="AA92"/>
    </row>
    <row r="93" spans="1:27" ht="15">
      <c r="A93" s="71"/>
      <c r="B93" s="11">
        <v>9</v>
      </c>
      <c r="C93" s="126" t="s">
        <v>50</v>
      </c>
      <c r="D93" s="48"/>
      <c r="E93" s="48"/>
      <c r="F93" s="48">
        <v>10</v>
      </c>
      <c r="G93" s="132"/>
      <c r="H93" s="50"/>
      <c r="I93" s="50"/>
      <c r="J93" s="50"/>
      <c r="K93" s="51">
        <f t="shared" si="21"/>
        <v>10</v>
      </c>
      <c r="L93" s="53"/>
      <c r="M93" s="53"/>
      <c r="N93" s="72">
        <f t="shared" si="22"/>
        <v>10</v>
      </c>
      <c r="O93" s="219"/>
      <c r="P93" s="48"/>
      <c r="Q93" s="50"/>
      <c r="R93" s="50"/>
      <c r="S93" s="50"/>
      <c r="T93" s="53"/>
      <c r="U93" s="53"/>
      <c r="V93" s="73">
        <f t="shared" si="23"/>
        <v>0</v>
      </c>
      <c r="W93" s="22"/>
      <c r="X93" s="22" t="s">
        <v>94</v>
      </c>
      <c r="Y93" s="23" t="s">
        <v>51</v>
      </c>
      <c r="Z93"/>
      <c r="AA93"/>
    </row>
    <row r="94" spans="1:27" ht="15.75" thickBot="1">
      <c r="A94" s="71"/>
      <c r="B94" s="11">
        <v>10</v>
      </c>
      <c r="C94" s="167" t="s">
        <v>85</v>
      </c>
      <c r="D94" s="48">
        <v>7</v>
      </c>
      <c r="E94" s="48"/>
      <c r="F94" s="48">
        <v>8</v>
      </c>
      <c r="G94" s="48"/>
      <c r="H94" s="50"/>
      <c r="I94" s="50"/>
      <c r="J94" s="50"/>
      <c r="K94" s="51">
        <f t="shared" si="21"/>
        <v>15</v>
      </c>
      <c r="L94" s="53">
        <v>15</v>
      </c>
      <c r="M94" s="53">
        <v>15</v>
      </c>
      <c r="N94" s="72">
        <f t="shared" si="22"/>
        <v>45</v>
      </c>
      <c r="O94" s="219"/>
      <c r="P94" s="48">
        <v>1</v>
      </c>
      <c r="Q94" s="50"/>
      <c r="R94" s="50"/>
      <c r="S94" s="50"/>
      <c r="T94" s="53">
        <v>0.5</v>
      </c>
      <c r="U94" s="53">
        <v>0.5</v>
      </c>
      <c r="V94" s="73">
        <f t="shared" si="23"/>
        <v>2</v>
      </c>
      <c r="W94" s="22"/>
      <c r="X94" s="22" t="s">
        <v>94</v>
      </c>
      <c r="Y94" s="23" t="s">
        <v>51</v>
      </c>
      <c r="Z94"/>
      <c r="AA94"/>
    </row>
    <row r="95" spans="1:27" ht="15.75" thickBot="1">
      <c r="A95" s="268" t="s">
        <v>2</v>
      </c>
      <c r="B95" s="234"/>
      <c r="C95" s="235"/>
      <c r="D95" s="32">
        <f t="shared" ref="D95:N95" si="24">SUM(D85:D94)</f>
        <v>117</v>
      </c>
      <c r="E95" s="32">
        <f t="shared" si="24"/>
        <v>0</v>
      </c>
      <c r="F95" s="32">
        <f t="shared" si="24"/>
        <v>58</v>
      </c>
      <c r="G95" s="81">
        <f t="shared" si="24"/>
        <v>0</v>
      </c>
      <c r="H95" s="82">
        <f t="shared" si="24"/>
        <v>0</v>
      </c>
      <c r="I95" s="83">
        <f t="shared" si="24"/>
        <v>272</v>
      </c>
      <c r="J95" s="84">
        <f t="shared" si="24"/>
        <v>120</v>
      </c>
      <c r="K95" s="85">
        <f t="shared" si="24"/>
        <v>567</v>
      </c>
      <c r="L95" s="35">
        <f t="shared" si="24"/>
        <v>105</v>
      </c>
      <c r="M95" s="35">
        <f t="shared" si="24"/>
        <v>165</v>
      </c>
      <c r="N95" s="44">
        <f t="shared" si="24"/>
        <v>837</v>
      </c>
      <c r="O95" s="219"/>
      <c r="P95" s="32">
        <f t="shared" ref="P95:W95" si="25">SUM(P85:P94)</f>
        <v>6</v>
      </c>
      <c r="Q95" s="33">
        <f t="shared" si="25"/>
        <v>0</v>
      </c>
      <c r="R95" s="33">
        <f t="shared" si="25"/>
        <v>10</v>
      </c>
      <c r="S95" s="33">
        <f t="shared" si="25"/>
        <v>6</v>
      </c>
      <c r="T95" s="35">
        <f t="shared" si="25"/>
        <v>3</v>
      </c>
      <c r="U95" s="35">
        <f t="shared" si="25"/>
        <v>5</v>
      </c>
      <c r="V95" s="37">
        <f t="shared" si="25"/>
        <v>30</v>
      </c>
      <c r="W95" s="42">
        <f t="shared" si="25"/>
        <v>0</v>
      </c>
      <c r="X95" s="258"/>
      <c r="Y95" s="259"/>
      <c r="Z95"/>
      <c r="AA95"/>
    </row>
    <row r="96" spans="1:27" ht="15" customHeight="1" thickBot="1">
      <c r="A96" s="229" t="s">
        <v>4</v>
      </c>
      <c r="B96" s="230"/>
      <c r="C96" s="230"/>
      <c r="D96" s="221">
        <f>SUM(D95:G95)</f>
        <v>175</v>
      </c>
      <c r="E96" s="222"/>
      <c r="F96" s="222"/>
      <c r="G96" s="223"/>
      <c r="H96" s="250">
        <f>SUM(H95:J95)</f>
        <v>392</v>
      </c>
      <c r="I96" s="251"/>
      <c r="J96" s="252"/>
      <c r="K96" s="43">
        <f>SUM(K95)</f>
        <v>567</v>
      </c>
      <c r="L96" s="231">
        <f>SUM(L95:M95)</f>
        <v>270</v>
      </c>
      <c r="M96" s="231"/>
      <c r="N96" s="44">
        <f>SUM(N95)</f>
        <v>837</v>
      </c>
      <c r="O96" s="219"/>
      <c r="P96" s="45">
        <f>SUM(P95)</f>
        <v>6</v>
      </c>
      <c r="Q96" s="184">
        <f>SUM(Q95:S95)</f>
        <v>16</v>
      </c>
      <c r="R96" s="185"/>
      <c r="S96" s="186"/>
      <c r="T96" s="187">
        <f>SUM(T95:U95)</f>
        <v>8</v>
      </c>
      <c r="U96" s="188"/>
      <c r="V96" s="62">
        <f>SUM(V95)</f>
        <v>30</v>
      </c>
      <c r="W96" s="42">
        <f>SUM(W95)</f>
        <v>0</v>
      </c>
      <c r="X96" s="47"/>
      <c r="Y96" s="47"/>
      <c r="Z96"/>
      <c r="AA96"/>
    </row>
    <row r="97" spans="1:215" ht="16.5" thickBot="1">
      <c r="A97" s="270" t="s">
        <v>32</v>
      </c>
      <c r="B97" s="271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2"/>
      <c r="Z97"/>
      <c r="AA97"/>
    </row>
    <row r="98" spans="1:215" ht="15.75" thickBot="1">
      <c r="A98" s="236"/>
      <c r="B98" s="236" t="s">
        <v>13</v>
      </c>
      <c r="C98" s="189" t="s">
        <v>92</v>
      </c>
      <c r="D98" s="190" t="s">
        <v>12</v>
      </c>
      <c r="E98" s="191"/>
      <c r="F98" s="191"/>
      <c r="G98" s="191"/>
      <c r="H98" s="191"/>
      <c r="I98" s="191"/>
      <c r="J98" s="191"/>
      <c r="K98" s="191"/>
      <c r="L98" s="192"/>
      <c r="M98" s="192"/>
      <c r="N98" s="193"/>
      <c r="O98" s="218"/>
      <c r="P98" s="194" t="s">
        <v>11</v>
      </c>
      <c r="Q98" s="195"/>
      <c r="R98" s="195"/>
      <c r="S98" s="195"/>
      <c r="T98" s="195"/>
      <c r="U98" s="195"/>
      <c r="V98" s="195"/>
      <c r="W98" s="196"/>
      <c r="X98" s="260" t="s">
        <v>93</v>
      </c>
      <c r="Y98" s="253" t="s">
        <v>15</v>
      </c>
      <c r="Z98"/>
      <c r="AA98"/>
    </row>
    <row r="99" spans="1:215" ht="16.5" customHeight="1">
      <c r="A99" s="236"/>
      <c r="B99" s="236"/>
      <c r="C99" s="189"/>
      <c r="D99" s="269" t="s">
        <v>25</v>
      </c>
      <c r="E99" s="269"/>
      <c r="F99" s="269"/>
      <c r="G99" s="269"/>
      <c r="H99" s="269"/>
      <c r="I99" s="269"/>
      <c r="J99" s="269"/>
      <c r="K99" s="269"/>
      <c r="L99" s="262" t="s">
        <v>26</v>
      </c>
      <c r="M99" s="263"/>
      <c r="N99" s="197" t="s">
        <v>4</v>
      </c>
      <c r="O99" s="219"/>
      <c r="P99" s="215" t="s">
        <v>19</v>
      </c>
      <c r="Q99" s="201" t="s">
        <v>20</v>
      </c>
      <c r="R99" s="202"/>
      <c r="S99" s="203"/>
      <c r="T99" s="216" t="s">
        <v>5</v>
      </c>
      <c r="U99" s="217" t="s">
        <v>18</v>
      </c>
      <c r="V99" s="200" t="s">
        <v>4</v>
      </c>
      <c r="W99" s="212" t="s">
        <v>21</v>
      </c>
      <c r="X99" s="261"/>
      <c r="Y99" s="254"/>
      <c r="Z99"/>
      <c r="AA99"/>
    </row>
    <row r="100" spans="1:215" ht="15">
      <c r="A100" s="236"/>
      <c r="B100" s="236"/>
      <c r="C100" s="189"/>
      <c r="D100" s="207" t="s">
        <v>19</v>
      </c>
      <c r="E100" s="207"/>
      <c r="F100" s="207"/>
      <c r="G100" s="207"/>
      <c r="H100" s="208" t="s">
        <v>20</v>
      </c>
      <c r="I100" s="208"/>
      <c r="J100" s="209"/>
      <c r="K100" s="210" t="s">
        <v>24</v>
      </c>
      <c r="L100" s="264"/>
      <c r="M100" s="265"/>
      <c r="N100" s="198"/>
      <c r="O100" s="219"/>
      <c r="P100" s="215"/>
      <c r="Q100" s="204"/>
      <c r="R100" s="205"/>
      <c r="S100" s="206"/>
      <c r="T100" s="216"/>
      <c r="U100" s="217"/>
      <c r="V100" s="200"/>
      <c r="W100" s="213"/>
      <c r="X100" s="261"/>
      <c r="Y100" s="254"/>
      <c r="Z100"/>
      <c r="AA100"/>
    </row>
    <row r="101" spans="1:215" ht="36" customHeight="1">
      <c r="A101" s="236"/>
      <c r="B101" s="236"/>
      <c r="C101" s="189"/>
      <c r="D101" s="6" t="s">
        <v>10</v>
      </c>
      <c r="E101" s="6" t="s">
        <v>9</v>
      </c>
      <c r="F101" s="6" t="s">
        <v>8</v>
      </c>
      <c r="G101" s="6" t="s">
        <v>7</v>
      </c>
      <c r="H101" s="7" t="s">
        <v>112</v>
      </c>
      <c r="I101" s="7" t="s">
        <v>53</v>
      </c>
      <c r="J101" s="7" t="s">
        <v>6</v>
      </c>
      <c r="K101" s="211"/>
      <c r="L101" s="8" t="s">
        <v>87</v>
      </c>
      <c r="M101" s="9" t="s">
        <v>18</v>
      </c>
      <c r="N101" s="199"/>
      <c r="O101" s="219"/>
      <c r="P101" s="215"/>
      <c r="Q101" s="7" t="s">
        <v>112</v>
      </c>
      <c r="R101" s="7" t="s">
        <v>53</v>
      </c>
      <c r="S101" s="7" t="s">
        <v>6</v>
      </c>
      <c r="T101" s="216"/>
      <c r="U101" s="217"/>
      <c r="V101" s="200"/>
      <c r="W101" s="214"/>
      <c r="X101" s="261"/>
      <c r="Y101" s="254"/>
      <c r="Z101"/>
      <c r="AA101"/>
    </row>
    <row r="102" spans="1:215" ht="27.6" customHeight="1">
      <c r="A102" s="78"/>
      <c r="B102" s="11">
        <v>1</v>
      </c>
      <c r="C102" s="126" t="s">
        <v>80</v>
      </c>
      <c r="D102" s="18">
        <v>15</v>
      </c>
      <c r="E102" s="18"/>
      <c r="F102" s="18">
        <v>5</v>
      </c>
      <c r="G102" s="18"/>
      <c r="H102" s="19">
        <v>10</v>
      </c>
      <c r="I102" s="19">
        <v>80</v>
      </c>
      <c r="J102" s="19">
        <v>40</v>
      </c>
      <c r="K102" s="86">
        <f>SUM(D102:J102)</f>
        <v>150</v>
      </c>
      <c r="L102" s="20">
        <v>5</v>
      </c>
      <c r="M102" s="20">
        <v>25</v>
      </c>
      <c r="N102" s="87">
        <f>SUM(K102:M102)</f>
        <v>180</v>
      </c>
      <c r="O102" s="219"/>
      <c r="P102" s="18">
        <v>0.5</v>
      </c>
      <c r="Q102" s="19">
        <v>0.5</v>
      </c>
      <c r="R102" s="19">
        <v>3</v>
      </c>
      <c r="S102" s="19">
        <v>2</v>
      </c>
      <c r="T102" s="20"/>
      <c r="U102" s="20"/>
      <c r="V102" s="88">
        <f>SUM(P102:U102)</f>
        <v>6</v>
      </c>
      <c r="W102" s="24"/>
      <c r="X102" s="22" t="s">
        <v>94</v>
      </c>
      <c r="Y102" s="23" t="s">
        <v>95</v>
      </c>
      <c r="Z102"/>
      <c r="AA102"/>
    </row>
    <row r="103" spans="1:215" ht="24">
      <c r="A103" s="71"/>
      <c r="B103" s="11">
        <v>2</v>
      </c>
      <c r="C103" s="126" t="s">
        <v>83</v>
      </c>
      <c r="D103" s="18">
        <v>5</v>
      </c>
      <c r="E103" s="18"/>
      <c r="F103" s="18">
        <v>5</v>
      </c>
      <c r="G103" s="18"/>
      <c r="H103" s="19"/>
      <c r="I103" s="19">
        <v>40</v>
      </c>
      <c r="J103" s="19">
        <v>40</v>
      </c>
      <c r="K103" s="86">
        <f t="shared" ref="K103:K109" si="26">SUM(D103:J103)</f>
        <v>90</v>
      </c>
      <c r="L103" s="20">
        <v>5</v>
      </c>
      <c r="M103" s="20">
        <v>25</v>
      </c>
      <c r="N103" s="87">
        <f t="shared" ref="N103:N109" si="27">SUM(K103:M103)</f>
        <v>120</v>
      </c>
      <c r="O103" s="219"/>
      <c r="P103" s="18">
        <v>0.5</v>
      </c>
      <c r="Q103" s="19"/>
      <c r="R103" s="19">
        <v>2</v>
      </c>
      <c r="S103" s="19">
        <v>2</v>
      </c>
      <c r="T103" s="20">
        <v>0.5</v>
      </c>
      <c r="U103" s="20"/>
      <c r="V103" s="88">
        <f t="shared" ref="V103:V109" si="28">SUM(P103:U103)</f>
        <v>5</v>
      </c>
      <c r="W103" s="22"/>
      <c r="X103" s="22" t="s">
        <v>94</v>
      </c>
      <c r="Y103" s="26" t="s">
        <v>3</v>
      </c>
      <c r="Z103"/>
      <c r="AA103"/>
    </row>
    <row r="104" spans="1:215" ht="24">
      <c r="A104" s="71"/>
      <c r="B104" s="11">
        <v>3</v>
      </c>
      <c r="C104" s="129" t="s">
        <v>50</v>
      </c>
      <c r="D104" s="18"/>
      <c r="E104" s="18"/>
      <c r="F104" s="18">
        <v>10</v>
      </c>
      <c r="G104" s="18"/>
      <c r="H104" s="19"/>
      <c r="I104" s="19"/>
      <c r="J104" s="19"/>
      <c r="K104" s="86">
        <f t="shared" si="26"/>
        <v>10</v>
      </c>
      <c r="L104" s="20"/>
      <c r="M104" s="20"/>
      <c r="N104" s="87">
        <f t="shared" si="27"/>
        <v>10</v>
      </c>
      <c r="O104" s="219"/>
      <c r="P104" s="89"/>
      <c r="Q104" s="90"/>
      <c r="R104" s="90"/>
      <c r="S104" s="90"/>
      <c r="T104" s="91"/>
      <c r="U104" s="91"/>
      <c r="V104" s="88">
        <f t="shared" si="28"/>
        <v>0</v>
      </c>
      <c r="W104" s="22"/>
      <c r="X104" s="22" t="s">
        <v>94</v>
      </c>
      <c r="Y104" s="26" t="s">
        <v>3</v>
      </c>
      <c r="Z104"/>
      <c r="AA104"/>
    </row>
    <row r="105" spans="1:215" ht="30" customHeight="1">
      <c r="A105" s="71"/>
      <c r="B105" s="11">
        <v>5</v>
      </c>
      <c r="C105" s="127" t="s">
        <v>76</v>
      </c>
      <c r="D105" s="18"/>
      <c r="E105" s="18"/>
      <c r="F105" s="18"/>
      <c r="G105" s="18"/>
      <c r="H105" s="92"/>
      <c r="I105" s="19">
        <v>40</v>
      </c>
      <c r="J105" s="19">
        <v>40</v>
      </c>
      <c r="K105" s="86">
        <f t="shared" si="26"/>
        <v>80</v>
      </c>
      <c r="L105" s="20"/>
      <c r="M105" s="20"/>
      <c r="N105" s="87">
        <f t="shared" si="27"/>
        <v>80</v>
      </c>
      <c r="O105" s="219"/>
      <c r="P105" s="18"/>
      <c r="Q105" s="19"/>
      <c r="R105" s="19">
        <v>1.5</v>
      </c>
      <c r="S105" s="19">
        <v>1</v>
      </c>
      <c r="T105" s="20"/>
      <c r="U105" s="20"/>
      <c r="V105" s="88">
        <f t="shared" si="28"/>
        <v>2.5</v>
      </c>
      <c r="W105" s="22"/>
      <c r="X105" s="22" t="s">
        <v>94</v>
      </c>
      <c r="Y105" s="23" t="s">
        <v>95</v>
      </c>
      <c r="Z105"/>
      <c r="AA105"/>
    </row>
    <row r="106" spans="1:215" ht="27" customHeight="1">
      <c r="A106" s="71"/>
      <c r="B106" s="11">
        <v>6</v>
      </c>
      <c r="C106" s="127" t="s">
        <v>77</v>
      </c>
      <c r="D106" s="18"/>
      <c r="E106" s="18"/>
      <c r="F106" s="18"/>
      <c r="G106" s="18"/>
      <c r="H106" s="19"/>
      <c r="I106" s="19">
        <v>40</v>
      </c>
      <c r="J106" s="19">
        <v>80</v>
      </c>
      <c r="K106" s="86">
        <f t="shared" si="26"/>
        <v>120</v>
      </c>
      <c r="L106" s="20"/>
      <c r="M106" s="20"/>
      <c r="N106" s="87">
        <f t="shared" si="27"/>
        <v>120</v>
      </c>
      <c r="O106" s="219"/>
      <c r="P106" s="18"/>
      <c r="Q106" s="19"/>
      <c r="R106" s="19">
        <v>1.5</v>
      </c>
      <c r="S106" s="19">
        <v>3</v>
      </c>
      <c r="T106" s="20"/>
      <c r="U106" s="20"/>
      <c r="V106" s="88">
        <f t="shared" si="28"/>
        <v>4.5</v>
      </c>
      <c r="W106" s="22"/>
      <c r="X106" s="22" t="s">
        <v>94</v>
      </c>
      <c r="Y106" s="23" t="s">
        <v>95</v>
      </c>
      <c r="Z106"/>
      <c r="AA106"/>
    </row>
    <row r="107" spans="1:215" ht="36">
      <c r="A107" s="93"/>
      <c r="B107" s="11">
        <v>7</v>
      </c>
      <c r="C107" s="128" t="s">
        <v>78</v>
      </c>
      <c r="D107" s="18"/>
      <c r="E107" s="18"/>
      <c r="F107" s="18"/>
      <c r="G107" s="94"/>
      <c r="H107" s="19"/>
      <c r="I107" s="19">
        <v>40</v>
      </c>
      <c r="J107" s="19">
        <v>80</v>
      </c>
      <c r="K107" s="86">
        <f t="shared" si="26"/>
        <v>120</v>
      </c>
      <c r="L107" s="20"/>
      <c r="M107" s="20"/>
      <c r="N107" s="87">
        <f t="shared" si="27"/>
        <v>120</v>
      </c>
      <c r="O107" s="219"/>
      <c r="P107" s="18"/>
      <c r="Q107" s="19"/>
      <c r="R107" s="19">
        <v>1.5</v>
      </c>
      <c r="S107" s="19">
        <v>3</v>
      </c>
      <c r="T107" s="20"/>
      <c r="U107" s="20"/>
      <c r="V107" s="88">
        <f t="shared" si="28"/>
        <v>4.5</v>
      </c>
      <c r="W107" s="22"/>
      <c r="X107" s="22" t="s">
        <v>94</v>
      </c>
      <c r="Y107" s="23" t="s">
        <v>95</v>
      </c>
      <c r="Z107"/>
      <c r="AA107"/>
    </row>
    <row r="108" spans="1:215" ht="23.45" customHeight="1">
      <c r="A108" s="71"/>
      <c r="B108" s="11">
        <v>8</v>
      </c>
      <c r="C108" s="129" t="s">
        <v>79</v>
      </c>
      <c r="D108" s="18"/>
      <c r="E108" s="18"/>
      <c r="F108" s="18"/>
      <c r="G108" s="18"/>
      <c r="H108" s="19"/>
      <c r="I108" s="19">
        <v>40</v>
      </c>
      <c r="J108" s="19">
        <v>40</v>
      </c>
      <c r="K108" s="86">
        <f t="shared" si="26"/>
        <v>80</v>
      </c>
      <c r="L108" s="20"/>
      <c r="M108" s="20"/>
      <c r="N108" s="87">
        <f t="shared" si="27"/>
        <v>80</v>
      </c>
      <c r="O108" s="219"/>
      <c r="P108" s="18"/>
      <c r="Q108" s="19"/>
      <c r="R108" s="19">
        <v>1.5</v>
      </c>
      <c r="S108" s="19">
        <v>1</v>
      </c>
      <c r="T108" s="20"/>
      <c r="U108" s="20"/>
      <c r="V108" s="88">
        <f t="shared" si="28"/>
        <v>2.5</v>
      </c>
      <c r="W108" s="22"/>
      <c r="X108" s="22" t="s">
        <v>94</v>
      </c>
      <c r="Y108" s="23" t="s">
        <v>95</v>
      </c>
      <c r="Z108"/>
      <c r="AA108"/>
    </row>
    <row r="109" spans="1:215" ht="23.45" customHeight="1" thickBot="1">
      <c r="A109" s="71"/>
      <c r="B109" s="11">
        <v>10</v>
      </c>
      <c r="C109" s="172" t="s">
        <v>86</v>
      </c>
      <c r="D109" s="18"/>
      <c r="E109" s="18">
        <v>5</v>
      </c>
      <c r="F109" s="18"/>
      <c r="G109" s="18"/>
      <c r="H109" s="19"/>
      <c r="I109" s="19"/>
      <c r="J109" s="19"/>
      <c r="K109" s="86">
        <f t="shared" si="26"/>
        <v>5</v>
      </c>
      <c r="L109" s="20"/>
      <c r="M109" s="20"/>
      <c r="N109" s="87">
        <f t="shared" si="27"/>
        <v>5</v>
      </c>
      <c r="O109" s="219"/>
      <c r="P109" s="18">
        <v>5</v>
      </c>
      <c r="Q109" s="19"/>
      <c r="R109" s="19"/>
      <c r="S109" s="19"/>
      <c r="T109" s="20"/>
      <c r="U109" s="20"/>
      <c r="V109" s="88">
        <f t="shared" si="28"/>
        <v>5</v>
      </c>
      <c r="W109" s="22"/>
      <c r="X109" s="22" t="s">
        <v>94</v>
      </c>
      <c r="Y109" s="23" t="s">
        <v>95</v>
      </c>
      <c r="Z109"/>
      <c r="AA109"/>
    </row>
    <row r="110" spans="1:215" ht="15" customHeight="1" thickBot="1">
      <c r="A110" s="268" t="s">
        <v>2</v>
      </c>
      <c r="B110" s="234"/>
      <c r="C110" s="235"/>
      <c r="D110" s="32">
        <f t="shared" ref="D110:N110" si="29">SUM(D102:D109)</f>
        <v>20</v>
      </c>
      <c r="E110" s="32">
        <f t="shared" si="29"/>
        <v>5</v>
      </c>
      <c r="F110" s="32">
        <f t="shared" si="29"/>
        <v>20</v>
      </c>
      <c r="G110" s="32">
        <f t="shared" si="29"/>
        <v>0</v>
      </c>
      <c r="H110" s="33">
        <f t="shared" si="29"/>
        <v>10</v>
      </c>
      <c r="I110" s="33">
        <f t="shared" si="29"/>
        <v>280</v>
      </c>
      <c r="J110" s="33">
        <f t="shared" si="29"/>
        <v>320</v>
      </c>
      <c r="K110" s="34">
        <f t="shared" si="29"/>
        <v>655</v>
      </c>
      <c r="L110" s="35">
        <f t="shared" si="29"/>
        <v>10</v>
      </c>
      <c r="M110" s="35">
        <f t="shared" si="29"/>
        <v>50</v>
      </c>
      <c r="N110" s="44">
        <f t="shared" si="29"/>
        <v>715</v>
      </c>
      <c r="O110" s="219"/>
      <c r="P110" s="32">
        <f t="shared" ref="P110:W110" si="30">SUM(P102:P109)</f>
        <v>6</v>
      </c>
      <c r="Q110" s="33">
        <f t="shared" si="30"/>
        <v>0.5</v>
      </c>
      <c r="R110" s="33">
        <f t="shared" si="30"/>
        <v>11</v>
      </c>
      <c r="S110" s="33">
        <f t="shared" si="30"/>
        <v>12</v>
      </c>
      <c r="T110" s="35">
        <f t="shared" si="30"/>
        <v>0.5</v>
      </c>
      <c r="U110" s="35">
        <f t="shared" si="30"/>
        <v>0</v>
      </c>
      <c r="V110" s="37">
        <f t="shared" si="30"/>
        <v>30</v>
      </c>
      <c r="W110" s="42">
        <f t="shared" si="30"/>
        <v>0</v>
      </c>
      <c r="X110" s="235"/>
      <c r="Y110" s="233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</row>
    <row r="111" spans="1:215" ht="15" customHeight="1" thickBot="1">
      <c r="A111" s="229" t="s">
        <v>4</v>
      </c>
      <c r="B111" s="230"/>
      <c r="C111" s="230"/>
      <c r="D111" s="221">
        <f>SUM(D110:G110)</f>
        <v>45</v>
      </c>
      <c r="E111" s="222"/>
      <c r="F111" s="222"/>
      <c r="G111" s="223"/>
      <c r="H111" s="224">
        <f>SUM(H110:J110)</f>
        <v>610</v>
      </c>
      <c r="I111" s="225"/>
      <c r="J111" s="226"/>
      <c r="K111" s="43">
        <f>SUM(K110)</f>
        <v>655</v>
      </c>
      <c r="L111" s="283">
        <f>SUM(L110:M110)</f>
        <v>60</v>
      </c>
      <c r="M111" s="283"/>
      <c r="N111" s="44">
        <f>SUM(N110)</f>
        <v>715</v>
      </c>
      <c r="O111" s="219"/>
      <c r="P111" s="45">
        <f>SUM(P110)</f>
        <v>6</v>
      </c>
      <c r="Q111" s="184">
        <f>SUM(Q110:S110)</f>
        <v>23.5</v>
      </c>
      <c r="R111" s="185"/>
      <c r="S111" s="186"/>
      <c r="T111" s="187">
        <f>SUM(T110:U110)</f>
        <v>0.5</v>
      </c>
      <c r="U111" s="188"/>
      <c r="V111" s="62">
        <f>SUM(V110)</f>
        <v>30</v>
      </c>
      <c r="W111" s="42">
        <f>SUM(W110)</f>
        <v>0</v>
      </c>
      <c r="X111" s="47"/>
      <c r="Y111" s="47"/>
      <c r="Z111"/>
      <c r="AA111"/>
    </row>
    <row r="112" spans="1:215" s="3" customFormat="1" ht="23.45" customHeight="1" thickBot="1">
      <c r="A112" s="244" t="s">
        <v>1</v>
      </c>
      <c r="B112" s="245"/>
      <c r="C112" s="246"/>
      <c r="D112" s="95">
        <f t="shared" ref="D112:N112" si="31">SUM(D24,D42,D62,D77,D95,D110)</f>
        <v>476</v>
      </c>
      <c r="E112" s="95">
        <f t="shared" si="31"/>
        <v>20</v>
      </c>
      <c r="F112" s="95">
        <f t="shared" si="31"/>
        <v>543</v>
      </c>
      <c r="G112" s="95">
        <f t="shared" si="31"/>
        <v>60</v>
      </c>
      <c r="H112" s="33">
        <f t="shared" si="31"/>
        <v>225</v>
      </c>
      <c r="I112" s="176">
        <f t="shared" si="31"/>
        <v>1100</v>
      </c>
      <c r="J112" s="176">
        <f t="shared" si="31"/>
        <v>1200</v>
      </c>
      <c r="K112" s="43">
        <f t="shared" si="31"/>
        <v>3624</v>
      </c>
      <c r="L112" s="168">
        <f t="shared" si="31"/>
        <v>410</v>
      </c>
      <c r="M112" s="35">
        <f t="shared" si="31"/>
        <v>755</v>
      </c>
      <c r="N112" s="44">
        <f t="shared" si="31"/>
        <v>4789</v>
      </c>
      <c r="O112" s="219"/>
      <c r="P112" s="32">
        <f t="shared" ref="P112:W112" si="32">SUM(P24,P42,P62,P77,P95,P110)</f>
        <v>53</v>
      </c>
      <c r="Q112" s="33">
        <f t="shared" si="32"/>
        <v>8</v>
      </c>
      <c r="R112" s="33">
        <f t="shared" si="32"/>
        <v>41</v>
      </c>
      <c r="S112" s="33">
        <f t="shared" si="32"/>
        <v>46</v>
      </c>
      <c r="T112" s="168">
        <f t="shared" si="32"/>
        <v>13</v>
      </c>
      <c r="U112" s="35">
        <f t="shared" si="32"/>
        <v>19</v>
      </c>
      <c r="V112" s="62">
        <f t="shared" si="32"/>
        <v>180</v>
      </c>
      <c r="W112" s="42">
        <f t="shared" si="32"/>
        <v>1</v>
      </c>
      <c r="X112" s="256"/>
      <c r="Y112" s="257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</row>
    <row r="113" spans="1:148" s="3" customFormat="1" ht="14.25" customHeight="1" thickBot="1">
      <c r="A113" s="247"/>
      <c r="B113" s="248"/>
      <c r="C113" s="249"/>
      <c r="D113" s="221">
        <f>SUM(D112:G112)</f>
        <v>1099</v>
      </c>
      <c r="E113" s="222"/>
      <c r="F113" s="222"/>
      <c r="G113" s="223"/>
      <c r="H113" s="224">
        <f>SUM(H112:J112)</f>
        <v>2525</v>
      </c>
      <c r="I113" s="225"/>
      <c r="J113" s="226"/>
      <c r="K113" s="34">
        <f>SUM(K112)</f>
        <v>3624</v>
      </c>
      <c r="L113" s="227">
        <f>SUM(L112:M112)</f>
        <v>1165</v>
      </c>
      <c r="M113" s="228"/>
      <c r="N113" s="44">
        <f>SUM(K113:M113)</f>
        <v>4789</v>
      </c>
      <c r="O113" s="220"/>
      <c r="P113" s="32">
        <f>SUM(P112)</f>
        <v>53</v>
      </c>
      <c r="Q113" s="224">
        <f>SUM(Q112:S112)</f>
        <v>95</v>
      </c>
      <c r="R113" s="225"/>
      <c r="S113" s="226"/>
      <c r="T113" s="187">
        <f>SUM(T112:U112)</f>
        <v>32</v>
      </c>
      <c r="U113" s="188"/>
      <c r="V113" s="44">
        <f>SUM(V112)</f>
        <v>180</v>
      </c>
      <c r="W113" s="96"/>
      <c r="X113" s="96"/>
      <c r="Y113" s="96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</row>
    <row r="114" spans="1:148" s="3" customFormat="1" ht="38.450000000000003" customHeight="1" thickBot="1">
      <c r="A114" s="266" t="s">
        <v>0</v>
      </c>
      <c r="B114" s="267"/>
      <c r="C114" s="267"/>
      <c r="D114" s="134"/>
      <c r="E114" s="134"/>
      <c r="F114" s="134"/>
      <c r="G114" s="134"/>
      <c r="H114" s="134"/>
      <c r="I114" s="157">
        <v>1100</v>
      </c>
      <c r="J114" s="158">
        <v>1200</v>
      </c>
      <c r="K114" s="134"/>
      <c r="L114" s="175" t="s">
        <v>90</v>
      </c>
      <c r="M114" s="134"/>
      <c r="N114" s="134"/>
      <c r="O114" s="134"/>
      <c r="P114" s="134"/>
      <c r="Q114" s="134"/>
      <c r="R114" s="134"/>
      <c r="S114" s="134"/>
      <c r="T114" s="173" t="s">
        <v>89</v>
      </c>
      <c r="U114" s="174" t="s">
        <v>88</v>
      </c>
      <c r="V114" s="134"/>
      <c r="W114" s="134"/>
      <c r="X114" s="134"/>
      <c r="Y114" s="13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</row>
    <row r="115" spans="1:148" ht="15">
      <c r="L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</row>
    <row r="116" spans="1:148" ht="15">
      <c r="L116"/>
    </row>
    <row r="120" spans="1:148" ht="13.9" customHeight="1">
      <c r="B120" s="2" t="s">
        <v>98</v>
      </c>
      <c r="C120" s="177" t="s">
        <v>99</v>
      </c>
      <c r="H120" s="179"/>
      <c r="W120" s="182" t="s">
        <v>108</v>
      </c>
      <c r="X120" s="182"/>
    </row>
    <row r="121" spans="1:148" ht="13.9" customHeight="1">
      <c r="C121" s="177" t="s">
        <v>100</v>
      </c>
      <c r="W121" s="182" t="s">
        <v>109</v>
      </c>
      <c r="X121" s="182"/>
    </row>
    <row r="122" spans="1:148" ht="13.9" customHeight="1">
      <c r="C122" s="177" t="s">
        <v>101</v>
      </c>
      <c r="H122" s="183"/>
      <c r="I122" s="183"/>
      <c r="J122" s="183"/>
      <c r="K122" s="183"/>
    </row>
    <row r="123" spans="1:148" ht="13.9" customHeight="1">
      <c r="C123" s="180" t="s">
        <v>102</v>
      </c>
    </row>
    <row r="124" spans="1:148" ht="27.6" customHeight="1">
      <c r="C124" s="180" t="s">
        <v>103</v>
      </c>
    </row>
    <row r="125" spans="1:148" ht="37.9" customHeight="1">
      <c r="C125" s="181" t="s">
        <v>113</v>
      </c>
      <c r="D125" s="178"/>
      <c r="E125" s="178"/>
    </row>
    <row r="126" spans="1:148" ht="15">
      <c r="D126" s="178"/>
      <c r="E126" s="178"/>
      <c r="P126" s="179"/>
    </row>
    <row r="127" spans="1:148" ht="15">
      <c r="D127" s="178"/>
      <c r="E127" s="178"/>
      <c r="P127" s="179"/>
    </row>
    <row r="128" spans="1:148" ht="15">
      <c r="P128" s="179"/>
    </row>
    <row r="129" spans="8:8" ht="15">
      <c r="H129"/>
    </row>
  </sheetData>
  <sheetProtection formatCells="0" formatColumns="0" formatRows="0" insertColumns="0" insertRows="0" insertHyperlinks="0" deleteColumns="0" deleteRows="0" sort="0" autoFilter="0" pivotTables="0"/>
  <mergeCells count="190">
    <mergeCell ref="X46:X49"/>
    <mergeCell ref="K48:K49"/>
    <mergeCell ref="Q47:S48"/>
    <mergeCell ref="X62:Y62"/>
    <mergeCell ref="Y46:Y49"/>
    <mergeCell ref="D47:K47"/>
    <mergeCell ref="A45:Y45"/>
    <mergeCell ref="N47:N49"/>
    <mergeCell ref="B46:B49"/>
    <mergeCell ref="C46:C49"/>
    <mergeCell ref="A42:C42"/>
    <mergeCell ref="O27:O43"/>
    <mergeCell ref="L47:M48"/>
    <mergeCell ref="D28:K28"/>
    <mergeCell ref="L28:M29"/>
    <mergeCell ref="P47:P49"/>
    <mergeCell ref="L67:M68"/>
    <mergeCell ref="N67:N69"/>
    <mergeCell ref="P67:P69"/>
    <mergeCell ref="A44:Y44"/>
    <mergeCell ref="A63:C63"/>
    <mergeCell ref="A62:C62"/>
    <mergeCell ref="A27:A30"/>
    <mergeCell ref="B27:B30"/>
    <mergeCell ref="C27:C30"/>
    <mergeCell ref="A66:A69"/>
    <mergeCell ref="X42:Y42"/>
    <mergeCell ref="A65:Y65"/>
    <mergeCell ref="T47:T49"/>
    <mergeCell ref="U47:U49"/>
    <mergeCell ref="V47:V49"/>
    <mergeCell ref="D48:G48"/>
    <mergeCell ref="H48:J48"/>
    <mergeCell ref="A43:C43"/>
    <mergeCell ref="Q82:S83"/>
    <mergeCell ref="X81:X84"/>
    <mergeCell ref="X110:Y110"/>
    <mergeCell ref="W67:W69"/>
    <mergeCell ref="D81:N81"/>
    <mergeCell ref="X66:X69"/>
    <mergeCell ref="D67:K67"/>
    <mergeCell ref="P81:W81"/>
    <mergeCell ref="H111:J111"/>
    <mergeCell ref="L111:M111"/>
    <mergeCell ref="T111:U111"/>
    <mergeCell ref="D111:G111"/>
    <mergeCell ref="Q78:S78"/>
    <mergeCell ref="T78:U78"/>
    <mergeCell ref="A1:Y1"/>
    <mergeCell ref="A2:Y2"/>
    <mergeCell ref="A3:Y3"/>
    <mergeCell ref="A6:A9"/>
    <mergeCell ref="X6:X9"/>
    <mergeCell ref="A5:Y5"/>
    <mergeCell ref="K8:K9"/>
    <mergeCell ref="D7:K7"/>
    <mergeCell ref="N7:N9"/>
    <mergeCell ref="Y6:Y9"/>
    <mergeCell ref="C6:C9"/>
    <mergeCell ref="O6:O25"/>
    <mergeCell ref="B6:B9"/>
    <mergeCell ref="X24:Y24"/>
    <mergeCell ref="Q25:S25"/>
    <mergeCell ref="D6:N6"/>
    <mergeCell ref="P6:W6"/>
    <mergeCell ref="P7:P9"/>
    <mergeCell ref="T7:T9"/>
    <mergeCell ref="H8:J8"/>
    <mergeCell ref="T25:U25"/>
    <mergeCell ref="L25:M25"/>
    <mergeCell ref="A24:C24"/>
    <mergeCell ref="U7:U9"/>
    <mergeCell ref="A114:C114"/>
    <mergeCell ref="A46:A49"/>
    <mergeCell ref="A95:C95"/>
    <mergeCell ref="D99:K99"/>
    <mergeCell ref="A110:C110"/>
    <mergeCell ref="A97:Y97"/>
    <mergeCell ref="A98:A101"/>
    <mergeCell ref="A80:Y80"/>
    <mergeCell ref="A79:Y79"/>
    <mergeCell ref="B66:B69"/>
    <mergeCell ref="C66:C69"/>
    <mergeCell ref="Y81:Y84"/>
    <mergeCell ref="D82:K82"/>
    <mergeCell ref="L82:M83"/>
    <mergeCell ref="N82:N84"/>
    <mergeCell ref="P82:P84"/>
    <mergeCell ref="T82:T84"/>
    <mergeCell ref="W82:W84"/>
    <mergeCell ref="Q67:S68"/>
    <mergeCell ref="K68:K69"/>
    <mergeCell ref="V82:V84"/>
    <mergeCell ref="D83:G83"/>
    <mergeCell ref="L99:M100"/>
    <mergeCell ref="Q113:S113"/>
    <mergeCell ref="L7:M8"/>
    <mergeCell ref="W28:W30"/>
    <mergeCell ref="D8:G8"/>
    <mergeCell ref="H63:J63"/>
    <mergeCell ref="L63:M63"/>
    <mergeCell ref="Q63:S63"/>
    <mergeCell ref="T63:U63"/>
    <mergeCell ref="O46:O63"/>
    <mergeCell ref="N28:N30"/>
    <mergeCell ref="P28:P30"/>
    <mergeCell ref="T28:T30"/>
    <mergeCell ref="U28:U30"/>
    <mergeCell ref="V28:V30"/>
    <mergeCell ref="D27:N27"/>
    <mergeCell ref="D46:N46"/>
    <mergeCell ref="P46:W46"/>
    <mergeCell ref="W47:W49"/>
    <mergeCell ref="H43:J43"/>
    <mergeCell ref="L43:M43"/>
    <mergeCell ref="D43:G43"/>
    <mergeCell ref="Q43:S43"/>
    <mergeCell ref="T43:U43"/>
    <mergeCell ref="B98:B101"/>
    <mergeCell ref="A112:C113"/>
    <mergeCell ref="A96:C96"/>
    <mergeCell ref="D96:G96"/>
    <mergeCell ref="H96:J96"/>
    <mergeCell ref="L96:M96"/>
    <mergeCell ref="Q111:S111"/>
    <mergeCell ref="Y27:Y30"/>
    <mergeCell ref="X27:X30"/>
    <mergeCell ref="H83:J83"/>
    <mergeCell ref="K83:K84"/>
    <mergeCell ref="X112:Y112"/>
    <mergeCell ref="X95:Y95"/>
    <mergeCell ref="Y98:Y101"/>
    <mergeCell ref="D66:N66"/>
    <mergeCell ref="P66:W66"/>
    <mergeCell ref="T67:T69"/>
    <mergeCell ref="U67:U69"/>
    <mergeCell ref="V67:V69"/>
    <mergeCell ref="D68:G68"/>
    <mergeCell ref="H68:J68"/>
    <mergeCell ref="Y66:Y69"/>
    <mergeCell ref="X98:X101"/>
    <mergeCell ref="D63:G63"/>
    <mergeCell ref="A78:C78"/>
    <mergeCell ref="D78:G78"/>
    <mergeCell ref="H78:J78"/>
    <mergeCell ref="L78:M78"/>
    <mergeCell ref="A4:Y4"/>
    <mergeCell ref="U82:U84"/>
    <mergeCell ref="O81:O96"/>
    <mergeCell ref="A77:C77"/>
    <mergeCell ref="A81:A84"/>
    <mergeCell ref="B81:B84"/>
    <mergeCell ref="C81:C84"/>
    <mergeCell ref="O66:O78"/>
    <mergeCell ref="A25:C25"/>
    <mergeCell ref="D25:G25"/>
    <mergeCell ref="H25:J25"/>
    <mergeCell ref="Q28:S29"/>
    <mergeCell ref="H29:J29"/>
    <mergeCell ref="K29:K30"/>
    <mergeCell ref="D29:G29"/>
    <mergeCell ref="P27:W27"/>
    <mergeCell ref="A26:Y26"/>
    <mergeCell ref="V7:V9"/>
    <mergeCell ref="Q7:S8"/>
    <mergeCell ref="W7:W9"/>
    <mergeCell ref="W120:X120"/>
    <mergeCell ref="H122:K122"/>
    <mergeCell ref="W121:X121"/>
    <mergeCell ref="Q96:S96"/>
    <mergeCell ref="T96:U96"/>
    <mergeCell ref="C98:C101"/>
    <mergeCell ref="D98:N98"/>
    <mergeCell ref="P98:W98"/>
    <mergeCell ref="N99:N101"/>
    <mergeCell ref="V99:V101"/>
    <mergeCell ref="Q99:S100"/>
    <mergeCell ref="D100:G100"/>
    <mergeCell ref="H100:J100"/>
    <mergeCell ref="K100:K101"/>
    <mergeCell ref="W99:W101"/>
    <mergeCell ref="P99:P101"/>
    <mergeCell ref="T99:T101"/>
    <mergeCell ref="U99:U101"/>
    <mergeCell ref="O98:O113"/>
    <mergeCell ref="D113:G113"/>
    <mergeCell ref="H113:J113"/>
    <mergeCell ref="L113:M113"/>
    <mergeCell ref="T113:U113"/>
    <mergeCell ref="A111:C111"/>
  </mergeCells>
  <printOptions horizontalCentered="1"/>
  <pageMargins left="0" right="0" top="0.35433070866141736" bottom="0.35433070866141736" header="0" footer="0.11811023622047245"/>
  <pageSetup paperSize="9" scale="21" firstPageNumber="0" fitToHeight="3" orientation="landscape" r:id="rId1"/>
  <headerFooter>
    <oddHeader>&amp;R&amp;8Załącznik nr 2 do programu kształcenia na kierunku Ratownictwo Medyczne WNZ UJ CM 2015/2016</oddHeader>
    <oddFooter>&amp;R&amp;8str.&amp;P z &amp;N</oddFooter>
  </headerFooter>
  <rowBreaks count="2" manualBreakCount="2">
    <brk id="44" max="28" man="1"/>
    <brk id="79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16"/>
  <sheetViews>
    <sheetView workbookViewId="0">
      <selection activeCell="C10" sqref="C10"/>
    </sheetView>
  </sheetViews>
  <sheetFormatPr defaultColWidth="9.140625" defaultRowHeight="12"/>
  <cols>
    <col min="1" max="1" width="9.140625" style="103"/>
    <col min="2" max="2" width="10.5703125" style="103" customWidth="1"/>
    <col min="3" max="3" width="23" style="107" bestFit="1" customWidth="1"/>
    <col min="4" max="4" width="11.140625" style="107" customWidth="1"/>
    <col min="5" max="5" width="12.42578125" style="107" customWidth="1"/>
    <col min="6" max="6" width="18.42578125" style="107" customWidth="1"/>
    <col min="7" max="7" width="11" style="107" customWidth="1"/>
    <col min="8" max="8" width="10.7109375" style="107" customWidth="1"/>
    <col min="9" max="9" width="9.42578125" style="107" customWidth="1"/>
    <col min="10" max="13" width="9.140625" style="107"/>
    <col min="14" max="250" width="9.140625" style="103"/>
    <col min="251" max="251" width="10.5703125" style="103" customWidth="1"/>
    <col min="252" max="252" width="23" style="103" bestFit="1" customWidth="1"/>
    <col min="253" max="253" width="11.140625" style="103" customWidth="1"/>
    <col min="254" max="254" width="12.42578125" style="103" customWidth="1"/>
    <col min="255" max="255" width="18.42578125" style="103" customWidth="1"/>
    <col min="256" max="256" width="11" style="103" customWidth="1"/>
    <col min="257" max="257" width="15.28515625" style="103" customWidth="1"/>
    <col min="258" max="258" width="13" style="103" customWidth="1"/>
    <col min="259" max="259" width="23.28515625" style="103" customWidth="1"/>
    <col min="260" max="260" width="9.140625" style="103"/>
    <col min="261" max="261" width="12" style="103" customWidth="1"/>
    <col min="262" max="262" width="21.85546875" style="103" customWidth="1"/>
    <col min="263" max="263" width="9.140625" style="103"/>
    <col min="264" max="264" width="10.7109375" style="103" customWidth="1"/>
    <col min="265" max="265" width="9.42578125" style="103" customWidth="1"/>
    <col min="266" max="506" width="9.140625" style="103"/>
    <col min="507" max="507" width="10.5703125" style="103" customWidth="1"/>
    <col min="508" max="508" width="23" style="103" bestFit="1" customWidth="1"/>
    <col min="509" max="509" width="11.140625" style="103" customWidth="1"/>
    <col min="510" max="510" width="12.42578125" style="103" customWidth="1"/>
    <col min="511" max="511" width="18.42578125" style="103" customWidth="1"/>
    <col min="512" max="512" width="11" style="103" customWidth="1"/>
    <col min="513" max="513" width="15.28515625" style="103" customWidth="1"/>
    <col min="514" max="514" width="13" style="103" customWidth="1"/>
    <col min="515" max="515" width="23.28515625" style="103" customWidth="1"/>
    <col min="516" max="516" width="9.140625" style="103"/>
    <col min="517" max="517" width="12" style="103" customWidth="1"/>
    <col min="518" max="518" width="21.85546875" style="103" customWidth="1"/>
    <col min="519" max="519" width="9.140625" style="103"/>
    <col min="520" max="520" width="10.7109375" style="103" customWidth="1"/>
    <col min="521" max="521" width="9.42578125" style="103" customWidth="1"/>
    <col min="522" max="762" width="9.140625" style="103"/>
    <col min="763" max="763" width="10.5703125" style="103" customWidth="1"/>
    <col min="764" max="764" width="23" style="103" bestFit="1" customWidth="1"/>
    <col min="765" max="765" width="11.140625" style="103" customWidth="1"/>
    <col min="766" max="766" width="12.42578125" style="103" customWidth="1"/>
    <col min="767" max="767" width="18.42578125" style="103" customWidth="1"/>
    <col min="768" max="768" width="11" style="103" customWidth="1"/>
    <col min="769" max="769" width="15.28515625" style="103" customWidth="1"/>
    <col min="770" max="770" width="13" style="103" customWidth="1"/>
    <col min="771" max="771" width="23.28515625" style="103" customWidth="1"/>
    <col min="772" max="772" width="9.140625" style="103"/>
    <col min="773" max="773" width="12" style="103" customWidth="1"/>
    <col min="774" max="774" width="21.85546875" style="103" customWidth="1"/>
    <col min="775" max="775" width="9.140625" style="103"/>
    <col min="776" max="776" width="10.7109375" style="103" customWidth="1"/>
    <col min="777" max="777" width="9.42578125" style="103" customWidth="1"/>
    <col min="778" max="1018" width="9.140625" style="103"/>
    <col min="1019" max="1019" width="10.5703125" style="103" customWidth="1"/>
    <col min="1020" max="1020" width="23" style="103" bestFit="1" customWidth="1"/>
    <col min="1021" max="1021" width="11.140625" style="103" customWidth="1"/>
    <col min="1022" max="1022" width="12.42578125" style="103" customWidth="1"/>
    <col min="1023" max="1023" width="18.42578125" style="103" customWidth="1"/>
    <col min="1024" max="1024" width="11" style="103" customWidth="1"/>
    <col min="1025" max="1025" width="15.28515625" style="103" customWidth="1"/>
    <col min="1026" max="1026" width="13" style="103" customWidth="1"/>
    <col min="1027" max="1027" width="23.28515625" style="103" customWidth="1"/>
    <col min="1028" max="1028" width="9.140625" style="103"/>
    <col min="1029" max="1029" width="12" style="103" customWidth="1"/>
    <col min="1030" max="1030" width="21.85546875" style="103" customWidth="1"/>
    <col min="1031" max="1031" width="9.140625" style="103"/>
    <col min="1032" max="1032" width="10.7109375" style="103" customWidth="1"/>
    <col min="1033" max="1033" width="9.42578125" style="103" customWidth="1"/>
    <col min="1034" max="1274" width="9.140625" style="103"/>
    <col min="1275" max="1275" width="10.5703125" style="103" customWidth="1"/>
    <col min="1276" max="1276" width="23" style="103" bestFit="1" customWidth="1"/>
    <col min="1277" max="1277" width="11.140625" style="103" customWidth="1"/>
    <col min="1278" max="1278" width="12.42578125" style="103" customWidth="1"/>
    <col min="1279" max="1279" width="18.42578125" style="103" customWidth="1"/>
    <col min="1280" max="1280" width="11" style="103" customWidth="1"/>
    <col min="1281" max="1281" width="15.28515625" style="103" customWidth="1"/>
    <col min="1282" max="1282" width="13" style="103" customWidth="1"/>
    <col min="1283" max="1283" width="23.28515625" style="103" customWidth="1"/>
    <col min="1284" max="1284" width="9.140625" style="103"/>
    <col min="1285" max="1285" width="12" style="103" customWidth="1"/>
    <col min="1286" max="1286" width="21.85546875" style="103" customWidth="1"/>
    <col min="1287" max="1287" width="9.140625" style="103"/>
    <col min="1288" max="1288" width="10.7109375" style="103" customWidth="1"/>
    <col min="1289" max="1289" width="9.42578125" style="103" customWidth="1"/>
    <col min="1290" max="1530" width="9.140625" style="103"/>
    <col min="1531" max="1531" width="10.5703125" style="103" customWidth="1"/>
    <col min="1532" max="1532" width="23" style="103" bestFit="1" customWidth="1"/>
    <col min="1533" max="1533" width="11.140625" style="103" customWidth="1"/>
    <col min="1534" max="1534" width="12.42578125" style="103" customWidth="1"/>
    <col min="1535" max="1535" width="18.42578125" style="103" customWidth="1"/>
    <col min="1536" max="1536" width="11" style="103" customWidth="1"/>
    <col min="1537" max="1537" width="15.28515625" style="103" customWidth="1"/>
    <col min="1538" max="1538" width="13" style="103" customWidth="1"/>
    <col min="1539" max="1539" width="23.28515625" style="103" customWidth="1"/>
    <col min="1540" max="1540" width="9.140625" style="103"/>
    <col min="1541" max="1541" width="12" style="103" customWidth="1"/>
    <col min="1542" max="1542" width="21.85546875" style="103" customWidth="1"/>
    <col min="1543" max="1543" width="9.140625" style="103"/>
    <col min="1544" max="1544" width="10.7109375" style="103" customWidth="1"/>
    <col min="1545" max="1545" width="9.42578125" style="103" customWidth="1"/>
    <col min="1546" max="1786" width="9.140625" style="103"/>
    <col min="1787" max="1787" width="10.5703125" style="103" customWidth="1"/>
    <col min="1788" max="1788" width="23" style="103" bestFit="1" customWidth="1"/>
    <col min="1789" max="1789" width="11.140625" style="103" customWidth="1"/>
    <col min="1790" max="1790" width="12.42578125" style="103" customWidth="1"/>
    <col min="1791" max="1791" width="18.42578125" style="103" customWidth="1"/>
    <col min="1792" max="1792" width="11" style="103" customWidth="1"/>
    <col min="1793" max="1793" width="15.28515625" style="103" customWidth="1"/>
    <col min="1794" max="1794" width="13" style="103" customWidth="1"/>
    <col min="1795" max="1795" width="23.28515625" style="103" customWidth="1"/>
    <col min="1796" max="1796" width="9.140625" style="103"/>
    <col min="1797" max="1797" width="12" style="103" customWidth="1"/>
    <col min="1798" max="1798" width="21.85546875" style="103" customWidth="1"/>
    <col min="1799" max="1799" width="9.140625" style="103"/>
    <col min="1800" max="1800" width="10.7109375" style="103" customWidth="1"/>
    <col min="1801" max="1801" width="9.42578125" style="103" customWidth="1"/>
    <col min="1802" max="2042" width="9.140625" style="103"/>
    <col min="2043" max="2043" width="10.5703125" style="103" customWidth="1"/>
    <col min="2044" max="2044" width="23" style="103" bestFit="1" customWidth="1"/>
    <col min="2045" max="2045" width="11.140625" style="103" customWidth="1"/>
    <col min="2046" max="2046" width="12.42578125" style="103" customWidth="1"/>
    <col min="2047" max="2047" width="18.42578125" style="103" customWidth="1"/>
    <col min="2048" max="2048" width="11" style="103" customWidth="1"/>
    <col min="2049" max="2049" width="15.28515625" style="103" customWidth="1"/>
    <col min="2050" max="2050" width="13" style="103" customWidth="1"/>
    <col min="2051" max="2051" width="23.28515625" style="103" customWidth="1"/>
    <col min="2052" max="2052" width="9.140625" style="103"/>
    <col min="2053" max="2053" width="12" style="103" customWidth="1"/>
    <col min="2054" max="2054" width="21.85546875" style="103" customWidth="1"/>
    <col min="2055" max="2055" width="9.140625" style="103"/>
    <col min="2056" max="2056" width="10.7109375" style="103" customWidth="1"/>
    <col min="2057" max="2057" width="9.42578125" style="103" customWidth="1"/>
    <col min="2058" max="2298" width="9.140625" style="103"/>
    <col min="2299" max="2299" width="10.5703125" style="103" customWidth="1"/>
    <col min="2300" max="2300" width="23" style="103" bestFit="1" customWidth="1"/>
    <col min="2301" max="2301" width="11.140625" style="103" customWidth="1"/>
    <col min="2302" max="2302" width="12.42578125" style="103" customWidth="1"/>
    <col min="2303" max="2303" width="18.42578125" style="103" customWidth="1"/>
    <col min="2304" max="2304" width="11" style="103" customWidth="1"/>
    <col min="2305" max="2305" width="15.28515625" style="103" customWidth="1"/>
    <col min="2306" max="2306" width="13" style="103" customWidth="1"/>
    <col min="2307" max="2307" width="23.28515625" style="103" customWidth="1"/>
    <col min="2308" max="2308" width="9.140625" style="103"/>
    <col min="2309" max="2309" width="12" style="103" customWidth="1"/>
    <col min="2310" max="2310" width="21.85546875" style="103" customWidth="1"/>
    <col min="2311" max="2311" width="9.140625" style="103"/>
    <col min="2312" max="2312" width="10.7109375" style="103" customWidth="1"/>
    <col min="2313" max="2313" width="9.42578125" style="103" customWidth="1"/>
    <col min="2314" max="2554" width="9.140625" style="103"/>
    <col min="2555" max="2555" width="10.5703125" style="103" customWidth="1"/>
    <col min="2556" max="2556" width="23" style="103" bestFit="1" customWidth="1"/>
    <col min="2557" max="2557" width="11.140625" style="103" customWidth="1"/>
    <col min="2558" max="2558" width="12.42578125" style="103" customWidth="1"/>
    <col min="2559" max="2559" width="18.42578125" style="103" customWidth="1"/>
    <col min="2560" max="2560" width="11" style="103" customWidth="1"/>
    <col min="2561" max="2561" width="15.28515625" style="103" customWidth="1"/>
    <col min="2562" max="2562" width="13" style="103" customWidth="1"/>
    <col min="2563" max="2563" width="23.28515625" style="103" customWidth="1"/>
    <col min="2564" max="2564" width="9.140625" style="103"/>
    <col min="2565" max="2565" width="12" style="103" customWidth="1"/>
    <col min="2566" max="2566" width="21.85546875" style="103" customWidth="1"/>
    <col min="2567" max="2567" width="9.140625" style="103"/>
    <col min="2568" max="2568" width="10.7109375" style="103" customWidth="1"/>
    <col min="2569" max="2569" width="9.42578125" style="103" customWidth="1"/>
    <col min="2570" max="2810" width="9.140625" style="103"/>
    <col min="2811" max="2811" width="10.5703125" style="103" customWidth="1"/>
    <col min="2812" max="2812" width="23" style="103" bestFit="1" customWidth="1"/>
    <col min="2813" max="2813" width="11.140625" style="103" customWidth="1"/>
    <col min="2814" max="2814" width="12.42578125" style="103" customWidth="1"/>
    <col min="2815" max="2815" width="18.42578125" style="103" customWidth="1"/>
    <col min="2816" max="2816" width="11" style="103" customWidth="1"/>
    <col min="2817" max="2817" width="15.28515625" style="103" customWidth="1"/>
    <col min="2818" max="2818" width="13" style="103" customWidth="1"/>
    <col min="2819" max="2819" width="23.28515625" style="103" customWidth="1"/>
    <col min="2820" max="2820" width="9.140625" style="103"/>
    <col min="2821" max="2821" width="12" style="103" customWidth="1"/>
    <col min="2822" max="2822" width="21.85546875" style="103" customWidth="1"/>
    <col min="2823" max="2823" width="9.140625" style="103"/>
    <col min="2824" max="2824" width="10.7109375" style="103" customWidth="1"/>
    <col min="2825" max="2825" width="9.42578125" style="103" customWidth="1"/>
    <col min="2826" max="3066" width="9.140625" style="103"/>
    <col min="3067" max="3067" width="10.5703125" style="103" customWidth="1"/>
    <col min="3068" max="3068" width="23" style="103" bestFit="1" customWidth="1"/>
    <col min="3069" max="3069" width="11.140625" style="103" customWidth="1"/>
    <col min="3070" max="3070" width="12.42578125" style="103" customWidth="1"/>
    <col min="3071" max="3071" width="18.42578125" style="103" customWidth="1"/>
    <col min="3072" max="3072" width="11" style="103" customWidth="1"/>
    <col min="3073" max="3073" width="15.28515625" style="103" customWidth="1"/>
    <col min="3074" max="3074" width="13" style="103" customWidth="1"/>
    <col min="3075" max="3075" width="23.28515625" style="103" customWidth="1"/>
    <col min="3076" max="3076" width="9.140625" style="103"/>
    <col min="3077" max="3077" width="12" style="103" customWidth="1"/>
    <col min="3078" max="3078" width="21.85546875" style="103" customWidth="1"/>
    <col min="3079" max="3079" width="9.140625" style="103"/>
    <col min="3080" max="3080" width="10.7109375" style="103" customWidth="1"/>
    <col min="3081" max="3081" width="9.42578125" style="103" customWidth="1"/>
    <col min="3082" max="3322" width="9.140625" style="103"/>
    <col min="3323" max="3323" width="10.5703125" style="103" customWidth="1"/>
    <col min="3324" max="3324" width="23" style="103" bestFit="1" customWidth="1"/>
    <col min="3325" max="3325" width="11.140625" style="103" customWidth="1"/>
    <col min="3326" max="3326" width="12.42578125" style="103" customWidth="1"/>
    <col min="3327" max="3327" width="18.42578125" style="103" customWidth="1"/>
    <col min="3328" max="3328" width="11" style="103" customWidth="1"/>
    <col min="3329" max="3329" width="15.28515625" style="103" customWidth="1"/>
    <col min="3330" max="3330" width="13" style="103" customWidth="1"/>
    <col min="3331" max="3331" width="23.28515625" style="103" customWidth="1"/>
    <col min="3332" max="3332" width="9.140625" style="103"/>
    <col min="3333" max="3333" width="12" style="103" customWidth="1"/>
    <col min="3334" max="3334" width="21.85546875" style="103" customWidth="1"/>
    <col min="3335" max="3335" width="9.140625" style="103"/>
    <col min="3336" max="3336" width="10.7109375" style="103" customWidth="1"/>
    <col min="3337" max="3337" width="9.42578125" style="103" customWidth="1"/>
    <col min="3338" max="3578" width="9.140625" style="103"/>
    <col min="3579" max="3579" width="10.5703125" style="103" customWidth="1"/>
    <col min="3580" max="3580" width="23" style="103" bestFit="1" customWidth="1"/>
    <col min="3581" max="3581" width="11.140625" style="103" customWidth="1"/>
    <col min="3582" max="3582" width="12.42578125" style="103" customWidth="1"/>
    <col min="3583" max="3583" width="18.42578125" style="103" customWidth="1"/>
    <col min="3584" max="3584" width="11" style="103" customWidth="1"/>
    <col min="3585" max="3585" width="15.28515625" style="103" customWidth="1"/>
    <col min="3586" max="3586" width="13" style="103" customWidth="1"/>
    <col min="3587" max="3587" width="23.28515625" style="103" customWidth="1"/>
    <col min="3588" max="3588" width="9.140625" style="103"/>
    <col min="3589" max="3589" width="12" style="103" customWidth="1"/>
    <col min="3590" max="3590" width="21.85546875" style="103" customWidth="1"/>
    <col min="3591" max="3591" width="9.140625" style="103"/>
    <col min="3592" max="3592" width="10.7109375" style="103" customWidth="1"/>
    <col min="3593" max="3593" width="9.42578125" style="103" customWidth="1"/>
    <col min="3594" max="3834" width="9.140625" style="103"/>
    <col min="3835" max="3835" width="10.5703125" style="103" customWidth="1"/>
    <col min="3836" max="3836" width="23" style="103" bestFit="1" customWidth="1"/>
    <col min="3837" max="3837" width="11.140625" style="103" customWidth="1"/>
    <col min="3838" max="3838" width="12.42578125" style="103" customWidth="1"/>
    <col min="3839" max="3839" width="18.42578125" style="103" customWidth="1"/>
    <col min="3840" max="3840" width="11" style="103" customWidth="1"/>
    <col min="3841" max="3841" width="15.28515625" style="103" customWidth="1"/>
    <col min="3842" max="3842" width="13" style="103" customWidth="1"/>
    <col min="3843" max="3843" width="23.28515625" style="103" customWidth="1"/>
    <col min="3844" max="3844" width="9.140625" style="103"/>
    <col min="3845" max="3845" width="12" style="103" customWidth="1"/>
    <col min="3846" max="3846" width="21.85546875" style="103" customWidth="1"/>
    <col min="3847" max="3847" width="9.140625" style="103"/>
    <col min="3848" max="3848" width="10.7109375" style="103" customWidth="1"/>
    <col min="3849" max="3849" width="9.42578125" style="103" customWidth="1"/>
    <col min="3850" max="4090" width="9.140625" style="103"/>
    <col min="4091" max="4091" width="10.5703125" style="103" customWidth="1"/>
    <col min="4092" max="4092" width="23" style="103" bestFit="1" customWidth="1"/>
    <col min="4093" max="4093" width="11.140625" style="103" customWidth="1"/>
    <col min="4094" max="4094" width="12.42578125" style="103" customWidth="1"/>
    <col min="4095" max="4095" width="18.42578125" style="103" customWidth="1"/>
    <col min="4096" max="4096" width="11" style="103" customWidth="1"/>
    <col min="4097" max="4097" width="15.28515625" style="103" customWidth="1"/>
    <col min="4098" max="4098" width="13" style="103" customWidth="1"/>
    <col min="4099" max="4099" width="23.28515625" style="103" customWidth="1"/>
    <col min="4100" max="4100" width="9.140625" style="103"/>
    <col min="4101" max="4101" width="12" style="103" customWidth="1"/>
    <col min="4102" max="4102" width="21.85546875" style="103" customWidth="1"/>
    <col min="4103" max="4103" width="9.140625" style="103"/>
    <col min="4104" max="4104" width="10.7109375" style="103" customWidth="1"/>
    <col min="4105" max="4105" width="9.42578125" style="103" customWidth="1"/>
    <col min="4106" max="4346" width="9.140625" style="103"/>
    <col min="4347" max="4347" width="10.5703125" style="103" customWidth="1"/>
    <col min="4348" max="4348" width="23" style="103" bestFit="1" customWidth="1"/>
    <col min="4349" max="4349" width="11.140625" style="103" customWidth="1"/>
    <col min="4350" max="4350" width="12.42578125" style="103" customWidth="1"/>
    <col min="4351" max="4351" width="18.42578125" style="103" customWidth="1"/>
    <col min="4352" max="4352" width="11" style="103" customWidth="1"/>
    <col min="4353" max="4353" width="15.28515625" style="103" customWidth="1"/>
    <col min="4354" max="4354" width="13" style="103" customWidth="1"/>
    <col min="4355" max="4355" width="23.28515625" style="103" customWidth="1"/>
    <col min="4356" max="4356" width="9.140625" style="103"/>
    <col min="4357" max="4357" width="12" style="103" customWidth="1"/>
    <col min="4358" max="4358" width="21.85546875" style="103" customWidth="1"/>
    <col min="4359" max="4359" width="9.140625" style="103"/>
    <col min="4360" max="4360" width="10.7109375" style="103" customWidth="1"/>
    <col min="4361" max="4361" width="9.42578125" style="103" customWidth="1"/>
    <col min="4362" max="4602" width="9.140625" style="103"/>
    <col min="4603" max="4603" width="10.5703125" style="103" customWidth="1"/>
    <col min="4604" max="4604" width="23" style="103" bestFit="1" customWidth="1"/>
    <col min="4605" max="4605" width="11.140625" style="103" customWidth="1"/>
    <col min="4606" max="4606" width="12.42578125" style="103" customWidth="1"/>
    <col min="4607" max="4607" width="18.42578125" style="103" customWidth="1"/>
    <col min="4608" max="4608" width="11" style="103" customWidth="1"/>
    <col min="4609" max="4609" width="15.28515625" style="103" customWidth="1"/>
    <col min="4610" max="4610" width="13" style="103" customWidth="1"/>
    <col min="4611" max="4611" width="23.28515625" style="103" customWidth="1"/>
    <col min="4612" max="4612" width="9.140625" style="103"/>
    <col min="4613" max="4613" width="12" style="103" customWidth="1"/>
    <col min="4614" max="4614" width="21.85546875" style="103" customWidth="1"/>
    <col min="4615" max="4615" width="9.140625" style="103"/>
    <col min="4616" max="4616" width="10.7109375" style="103" customWidth="1"/>
    <col min="4617" max="4617" width="9.42578125" style="103" customWidth="1"/>
    <col min="4618" max="4858" width="9.140625" style="103"/>
    <col min="4859" max="4859" width="10.5703125" style="103" customWidth="1"/>
    <col min="4860" max="4860" width="23" style="103" bestFit="1" customWidth="1"/>
    <col min="4861" max="4861" width="11.140625" style="103" customWidth="1"/>
    <col min="4862" max="4862" width="12.42578125" style="103" customWidth="1"/>
    <col min="4863" max="4863" width="18.42578125" style="103" customWidth="1"/>
    <col min="4864" max="4864" width="11" style="103" customWidth="1"/>
    <col min="4865" max="4865" width="15.28515625" style="103" customWidth="1"/>
    <col min="4866" max="4866" width="13" style="103" customWidth="1"/>
    <col min="4867" max="4867" width="23.28515625" style="103" customWidth="1"/>
    <col min="4868" max="4868" width="9.140625" style="103"/>
    <col min="4869" max="4869" width="12" style="103" customWidth="1"/>
    <col min="4870" max="4870" width="21.85546875" style="103" customWidth="1"/>
    <col min="4871" max="4871" width="9.140625" style="103"/>
    <col min="4872" max="4872" width="10.7109375" style="103" customWidth="1"/>
    <col min="4873" max="4873" width="9.42578125" style="103" customWidth="1"/>
    <col min="4874" max="5114" width="9.140625" style="103"/>
    <col min="5115" max="5115" width="10.5703125" style="103" customWidth="1"/>
    <col min="5116" max="5116" width="23" style="103" bestFit="1" customWidth="1"/>
    <col min="5117" max="5117" width="11.140625" style="103" customWidth="1"/>
    <col min="5118" max="5118" width="12.42578125" style="103" customWidth="1"/>
    <col min="5119" max="5119" width="18.42578125" style="103" customWidth="1"/>
    <col min="5120" max="5120" width="11" style="103" customWidth="1"/>
    <col min="5121" max="5121" width="15.28515625" style="103" customWidth="1"/>
    <col min="5122" max="5122" width="13" style="103" customWidth="1"/>
    <col min="5123" max="5123" width="23.28515625" style="103" customWidth="1"/>
    <col min="5124" max="5124" width="9.140625" style="103"/>
    <col min="5125" max="5125" width="12" style="103" customWidth="1"/>
    <col min="5126" max="5126" width="21.85546875" style="103" customWidth="1"/>
    <col min="5127" max="5127" width="9.140625" style="103"/>
    <col min="5128" max="5128" width="10.7109375" style="103" customWidth="1"/>
    <col min="5129" max="5129" width="9.42578125" style="103" customWidth="1"/>
    <col min="5130" max="5370" width="9.140625" style="103"/>
    <col min="5371" max="5371" width="10.5703125" style="103" customWidth="1"/>
    <col min="5372" max="5372" width="23" style="103" bestFit="1" customWidth="1"/>
    <col min="5373" max="5373" width="11.140625" style="103" customWidth="1"/>
    <col min="5374" max="5374" width="12.42578125" style="103" customWidth="1"/>
    <col min="5375" max="5375" width="18.42578125" style="103" customWidth="1"/>
    <col min="5376" max="5376" width="11" style="103" customWidth="1"/>
    <col min="5377" max="5377" width="15.28515625" style="103" customWidth="1"/>
    <col min="5378" max="5378" width="13" style="103" customWidth="1"/>
    <col min="5379" max="5379" width="23.28515625" style="103" customWidth="1"/>
    <col min="5380" max="5380" width="9.140625" style="103"/>
    <col min="5381" max="5381" width="12" style="103" customWidth="1"/>
    <col min="5382" max="5382" width="21.85546875" style="103" customWidth="1"/>
    <col min="5383" max="5383" width="9.140625" style="103"/>
    <col min="5384" max="5384" width="10.7109375" style="103" customWidth="1"/>
    <col min="5385" max="5385" width="9.42578125" style="103" customWidth="1"/>
    <col min="5386" max="5626" width="9.140625" style="103"/>
    <col min="5627" max="5627" width="10.5703125" style="103" customWidth="1"/>
    <col min="5628" max="5628" width="23" style="103" bestFit="1" customWidth="1"/>
    <col min="5629" max="5629" width="11.140625" style="103" customWidth="1"/>
    <col min="5630" max="5630" width="12.42578125" style="103" customWidth="1"/>
    <col min="5631" max="5631" width="18.42578125" style="103" customWidth="1"/>
    <col min="5632" max="5632" width="11" style="103" customWidth="1"/>
    <col min="5633" max="5633" width="15.28515625" style="103" customWidth="1"/>
    <col min="5634" max="5634" width="13" style="103" customWidth="1"/>
    <col min="5635" max="5635" width="23.28515625" style="103" customWidth="1"/>
    <col min="5636" max="5636" width="9.140625" style="103"/>
    <col min="5637" max="5637" width="12" style="103" customWidth="1"/>
    <col min="5638" max="5638" width="21.85546875" style="103" customWidth="1"/>
    <col min="5639" max="5639" width="9.140625" style="103"/>
    <col min="5640" max="5640" width="10.7109375" style="103" customWidth="1"/>
    <col min="5641" max="5641" width="9.42578125" style="103" customWidth="1"/>
    <col min="5642" max="5882" width="9.140625" style="103"/>
    <col min="5883" max="5883" width="10.5703125" style="103" customWidth="1"/>
    <col min="5884" max="5884" width="23" style="103" bestFit="1" customWidth="1"/>
    <col min="5885" max="5885" width="11.140625" style="103" customWidth="1"/>
    <col min="5886" max="5886" width="12.42578125" style="103" customWidth="1"/>
    <col min="5887" max="5887" width="18.42578125" style="103" customWidth="1"/>
    <col min="5888" max="5888" width="11" style="103" customWidth="1"/>
    <col min="5889" max="5889" width="15.28515625" style="103" customWidth="1"/>
    <col min="5890" max="5890" width="13" style="103" customWidth="1"/>
    <col min="5891" max="5891" width="23.28515625" style="103" customWidth="1"/>
    <col min="5892" max="5892" width="9.140625" style="103"/>
    <col min="5893" max="5893" width="12" style="103" customWidth="1"/>
    <col min="5894" max="5894" width="21.85546875" style="103" customWidth="1"/>
    <col min="5895" max="5895" width="9.140625" style="103"/>
    <col min="5896" max="5896" width="10.7109375" style="103" customWidth="1"/>
    <col min="5897" max="5897" width="9.42578125" style="103" customWidth="1"/>
    <col min="5898" max="6138" width="9.140625" style="103"/>
    <col min="6139" max="6139" width="10.5703125" style="103" customWidth="1"/>
    <col min="6140" max="6140" width="23" style="103" bestFit="1" customWidth="1"/>
    <col min="6141" max="6141" width="11.140625" style="103" customWidth="1"/>
    <col min="6142" max="6142" width="12.42578125" style="103" customWidth="1"/>
    <col min="6143" max="6143" width="18.42578125" style="103" customWidth="1"/>
    <col min="6144" max="6144" width="11" style="103" customWidth="1"/>
    <col min="6145" max="6145" width="15.28515625" style="103" customWidth="1"/>
    <col min="6146" max="6146" width="13" style="103" customWidth="1"/>
    <col min="6147" max="6147" width="23.28515625" style="103" customWidth="1"/>
    <col min="6148" max="6148" width="9.140625" style="103"/>
    <col min="6149" max="6149" width="12" style="103" customWidth="1"/>
    <col min="6150" max="6150" width="21.85546875" style="103" customWidth="1"/>
    <col min="6151" max="6151" width="9.140625" style="103"/>
    <col min="6152" max="6152" width="10.7109375" style="103" customWidth="1"/>
    <col min="6153" max="6153" width="9.42578125" style="103" customWidth="1"/>
    <col min="6154" max="6394" width="9.140625" style="103"/>
    <col min="6395" max="6395" width="10.5703125" style="103" customWidth="1"/>
    <col min="6396" max="6396" width="23" style="103" bestFit="1" customWidth="1"/>
    <col min="6397" max="6397" width="11.140625" style="103" customWidth="1"/>
    <col min="6398" max="6398" width="12.42578125" style="103" customWidth="1"/>
    <col min="6399" max="6399" width="18.42578125" style="103" customWidth="1"/>
    <col min="6400" max="6400" width="11" style="103" customWidth="1"/>
    <col min="6401" max="6401" width="15.28515625" style="103" customWidth="1"/>
    <col min="6402" max="6402" width="13" style="103" customWidth="1"/>
    <col min="6403" max="6403" width="23.28515625" style="103" customWidth="1"/>
    <col min="6404" max="6404" width="9.140625" style="103"/>
    <col min="6405" max="6405" width="12" style="103" customWidth="1"/>
    <col min="6406" max="6406" width="21.85546875" style="103" customWidth="1"/>
    <col min="6407" max="6407" width="9.140625" style="103"/>
    <col min="6408" max="6408" width="10.7109375" style="103" customWidth="1"/>
    <col min="6409" max="6409" width="9.42578125" style="103" customWidth="1"/>
    <col min="6410" max="6650" width="9.140625" style="103"/>
    <col min="6651" max="6651" width="10.5703125" style="103" customWidth="1"/>
    <col min="6652" max="6652" width="23" style="103" bestFit="1" customWidth="1"/>
    <col min="6653" max="6653" width="11.140625" style="103" customWidth="1"/>
    <col min="6654" max="6654" width="12.42578125" style="103" customWidth="1"/>
    <col min="6655" max="6655" width="18.42578125" style="103" customWidth="1"/>
    <col min="6656" max="6656" width="11" style="103" customWidth="1"/>
    <col min="6657" max="6657" width="15.28515625" style="103" customWidth="1"/>
    <col min="6658" max="6658" width="13" style="103" customWidth="1"/>
    <col min="6659" max="6659" width="23.28515625" style="103" customWidth="1"/>
    <col min="6660" max="6660" width="9.140625" style="103"/>
    <col min="6661" max="6661" width="12" style="103" customWidth="1"/>
    <col min="6662" max="6662" width="21.85546875" style="103" customWidth="1"/>
    <col min="6663" max="6663" width="9.140625" style="103"/>
    <col min="6664" max="6664" width="10.7109375" style="103" customWidth="1"/>
    <col min="6665" max="6665" width="9.42578125" style="103" customWidth="1"/>
    <col min="6666" max="6906" width="9.140625" style="103"/>
    <col min="6907" max="6907" width="10.5703125" style="103" customWidth="1"/>
    <col min="6908" max="6908" width="23" style="103" bestFit="1" customWidth="1"/>
    <col min="6909" max="6909" width="11.140625" style="103" customWidth="1"/>
    <col min="6910" max="6910" width="12.42578125" style="103" customWidth="1"/>
    <col min="6911" max="6911" width="18.42578125" style="103" customWidth="1"/>
    <col min="6912" max="6912" width="11" style="103" customWidth="1"/>
    <col min="6913" max="6913" width="15.28515625" style="103" customWidth="1"/>
    <col min="6914" max="6914" width="13" style="103" customWidth="1"/>
    <col min="6915" max="6915" width="23.28515625" style="103" customWidth="1"/>
    <col min="6916" max="6916" width="9.140625" style="103"/>
    <col min="6917" max="6917" width="12" style="103" customWidth="1"/>
    <col min="6918" max="6918" width="21.85546875" style="103" customWidth="1"/>
    <col min="6919" max="6919" width="9.140625" style="103"/>
    <col min="6920" max="6920" width="10.7109375" style="103" customWidth="1"/>
    <col min="6921" max="6921" width="9.42578125" style="103" customWidth="1"/>
    <col min="6922" max="7162" width="9.140625" style="103"/>
    <col min="7163" max="7163" width="10.5703125" style="103" customWidth="1"/>
    <col min="7164" max="7164" width="23" style="103" bestFit="1" customWidth="1"/>
    <col min="7165" max="7165" width="11.140625" style="103" customWidth="1"/>
    <col min="7166" max="7166" width="12.42578125" style="103" customWidth="1"/>
    <col min="7167" max="7167" width="18.42578125" style="103" customWidth="1"/>
    <col min="7168" max="7168" width="11" style="103" customWidth="1"/>
    <col min="7169" max="7169" width="15.28515625" style="103" customWidth="1"/>
    <col min="7170" max="7170" width="13" style="103" customWidth="1"/>
    <col min="7171" max="7171" width="23.28515625" style="103" customWidth="1"/>
    <col min="7172" max="7172" width="9.140625" style="103"/>
    <col min="7173" max="7173" width="12" style="103" customWidth="1"/>
    <col min="7174" max="7174" width="21.85546875" style="103" customWidth="1"/>
    <col min="7175" max="7175" width="9.140625" style="103"/>
    <col min="7176" max="7176" width="10.7109375" style="103" customWidth="1"/>
    <col min="7177" max="7177" width="9.42578125" style="103" customWidth="1"/>
    <col min="7178" max="7418" width="9.140625" style="103"/>
    <col min="7419" max="7419" width="10.5703125" style="103" customWidth="1"/>
    <col min="7420" max="7420" width="23" style="103" bestFit="1" customWidth="1"/>
    <col min="7421" max="7421" width="11.140625" style="103" customWidth="1"/>
    <col min="7422" max="7422" width="12.42578125" style="103" customWidth="1"/>
    <col min="7423" max="7423" width="18.42578125" style="103" customWidth="1"/>
    <col min="7424" max="7424" width="11" style="103" customWidth="1"/>
    <col min="7425" max="7425" width="15.28515625" style="103" customWidth="1"/>
    <col min="7426" max="7426" width="13" style="103" customWidth="1"/>
    <col min="7427" max="7427" width="23.28515625" style="103" customWidth="1"/>
    <col min="7428" max="7428" width="9.140625" style="103"/>
    <col min="7429" max="7429" width="12" style="103" customWidth="1"/>
    <col min="7430" max="7430" width="21.85546875" style="103" customWidth="1"/>
    <col min="7431" max="7431" width="9.140625" style="103"/>
    <col min="7432" max="7432" width="10.7109375" style="103" customWidth="1"/>
    <col min="7433" max="7433" width="9.42578125" style="103" customWidth="1"/>
    <col min="7434" max="7674" width="9.140625" style="103"/>
    <col min="7675" max="7675" width="10.5703125" style="103" customWidth="1"/>
    <col min="7676" max="7676" width="23" style="103" bestFit="1" customWidth="1"/>
    <col min="7677" max="7677" width="11.140625" style="103" customWidth="1"/>
    <col min="7678" max="7678" width="12.42578125" style="103" customWidth="1"/>
    <col min="7679" max="7679" width="18.42578125" style="103" customWidth="1"/>
    <col min="7680" max="7680" width="11" style="103" customWidth="1"/>
    <col min="7681" max="7681" width="15.28515625" style="103" customWidth="1"/>
    <col min="7682" max="7682" width="13" style="103" customWidth="1"/>
    <col min="7683" max="7683" width="23.28515625" style="103" customWidth="1"/>
    <col min="7684" max="7684" width="9.140625" style="103"/>
    <col min="7685" max="7685" width="12" style="103" customWidth="1"/>
    <col min="7686" max="7686" width="21.85546875" style="103" customWidth="1"/>
    <col min="7687" max="7687" width="9.140625" style="103"/>
    <col min="7688" max="7688" width="10.7109375" style="103" customWidth="1"/>
    <col min="7689" max="7689" width="9.42578125" style="103" customWidth="1"/>
    <col min="7690" max="7930" width="9.140625" style="103"/>
    <col min="7931" max="7931" width="10.5703125" style="103" customWidth="1"/>
    <col min="7932" max="7932" width="23" style="103" bestFit="1" customWidth="1"/>
    <col min="7933" max="7933" width="11.140625" style="103" customWidth="1"/>
    <col min="7934" max="7934" width="12.42578125" style="103" customWidth="1"/>
    <col min="7935" max="7935" width="18.42578125" style="103" customWidth="1"/>
    <col min="7936" max="7936" width="11" style="103" customWidth="1"/>
    <col min="7937" max="7937" width="15.28515625" style="103" customWidth="1"/>
    <col min="7938" max="7938" width="13" style="103" customWidth="1"/>
    <col min="7939" max="7939" width="23.28515625" style="103" customWidth="1"/>
    <col min="7940" max="7940" width="9.140625" style="103"/>
    <col min="7941" max="7941" width="12" style="103" customWidth="1"/>
    <col min="7942" max="7942" width="21.85546875" style="103" customWidth="1"/>
    <col min="7943" max="7943" width="9.140625" style="103"/>
    <col min="7944" max="7944" width="10.7109375" style="103" customWidth="1"/>
    <col min="7945" max="7945" width="9.42578125" style="103" customWidth="1"/>
    <col min="7946" max="8186" width="9.140625" style="103"/>
    <col min="8187" max="8187" width="10.5703125" style="103" customWidth="1"/>
    <col min="8188" max="8188" width="23" style="103" bestFit="1" customWidth="1"/>
    <col min="8189" max="8189" width="11.140625" style="103" customWidth="1"/>
    <col min="8190" max="8190" width="12.42578125" style="103" customWidth="1"/>
    <col min="8191" max="8191" width="18.42578125" style="103" customWidth="1"/>
    <col min="8192" max="8192" width="11" style="103" customWidth="1"/>
    <col min="8193" max="8193" width="15.28515625" style="103" customWidth="1"/>
    <col min="8194" max="8194" width="13" style="103" customWidth="1"/>
    <col min="8195" max="8195" width="23.28515625" style="103" customWidth="1"/>
    <col min="8196" max="8196" width="9.140625" style="103"/>
    <col min="8197" max="8197" width="12" style="103" customWidth="1"/>
    <col min="8198" max="8198" width="21.85546875" style="103" customWidth="1"/>
    <col min="8199" max="8199" width="9.140625" style="103"/>
    <col min="8200" max="8200" width="10.7109375" style="103" customWidth="1"/>
    <col min="8201" max="8201" width="9.42578125" style="103" customWidth="1"/>
    <col min="8202" max="8442" width="9.140625" style="103"/>
    <col min="8443" max="8443" width="10.5703125" style="103" customWidth="1"/>
    <col min="8444" max="8444" width="23" style="103" bestFit="1" customWidth="1"/>
    <col min="8445" max="8445" width="11.140625" style="103" customWidth="1"/>
    <col min="8446" max="8446" width="12.42578125" style="103" customWidth="1"/>
    <col min="8447" max="8447" width="18.42578125" style="103" customWidth="1"/>
    <col min="8448" max="8448" width="11" style="103" customWidth="1"/>
    <col min="8449" max="8449" width="15.28515625" style="103" customWidth="1"/>
    <col min="8450" max="8450" width="13" style="103" customWidth="1"/>
    <col min="8451" max="8451" width="23.28515625" style="103" customWidth="1"/>
    <col min="8452" max="8452" width="9.140625" style="103"/>
    <col min="8453" max="8453" width="12" style="103" customWidth="1"/>
    <col min="8454" max="8454" width="21.85546875" style="103" customWidth="1"/>
    <col min="8455" max="8455" width="9.140625" style="103"/>
    <col min="8456" max="8456" width="10.7109375" style="103" customWidth="1"/>
    <col min="8457" max="8457" width="9.42578125" style="103" customWidth="1"/>
    <col min="8458" max="8698" width="9.140625" style="103"/>
    <col min="8699" max="8699" width="10.5703125" style="103" customWidth="1"/>
    <col min="8700" max="8700" width="23" style="103" bestFit="1" customWidth="1"/>
    <col min="8701" max="8701" width="11.140625" style="103" customWidth="1"/>
    <col min="8702" max="8702" width="12.42578125" style="103" customWidth="1"/>
    <col min="8703" max="8703" width="18.42578125" style="103" customWidth="1"/>
    <col min="8704" max="8704" width="11" style="103" customWidth="1"/>
    <col min="8705" max="8705" width="15.28515625" style="103" customWidth="1"/>
    <col min="8706" max="8706" width="13" style="103" customWidth="1"/>
    <col min="8707" max="8707" width="23.28515625" style="103" customWidth="1"/>
    <col min="8708" max="8708" width="9.140625" style="103"/>
    <col min="8709" max="8709" width="12" style="103" customWidth="1"/>
    <col min="8710" max="8710" width="21.85546875" style="103" customWidth="1"/>
    <col min="8711" max="8711" width="9.140625" style="103"/>
    <col min="8712" max="8712" width="10.7109375" style="103" customWidth="1"/>
    <col min="8713" max="8713" width="9.42578125" style="103" customWidth="1"/>
    <col min="8714" max="8954" width="9.140625" style="103"/>
    <col min="8955" max="8955" width="10.5703125" style="103" customWidth="1"/>
    <col min="8956" max="8956" width="23" style="103" bestFit="1" customWidth="1"/>
    <col min="8957" max="8957" width="11.140625" style="103" customWidth="1"/>
    <col min="8958" max="8958" width="12.42578125" style="103" customWidth="1"/>
    <col min="8959" max="8959" width="18.42578125" style="103" customWidth="1"/>
    <col min="8960" max="8960" width="11" style="103" customWidth="1"/>
    <col min="8961" max="8961" width="15.28515625" style="103" customWidth="1"/>
    <col min="8962" max="8962" width="13" style="103" customWidth="1"/>
    <col min="8963" max="8963" width="23.28515625" style="103" customWidth="1"/>
    <col min="8964" max="8964" width="9.140625" style="103"/>
    <col min="8965" max="8965" width="12" style="103" customWidth="1"/>
    <col min="8966" max="8966" width="21.85546875" style="103" customWidth="1"/>
    <col min="8967" max="8967" width="9.140625" style="103"/>
    <col min="8968" max="8968" width="10.7109375" style="103" customWidth="1"/>
    <col min="8969" max="8969" width="9.42578125" style="103" customWidth="1"/>
    <col min="8970" max="9210" width="9.140625" style="103"/>
    <col min="9211" max="9211" width="10.5703125" style="103" customWidth="1"/>
    <col min="9212" max="9212" width="23" style="103" bestFit="1" customWidth="1"/>
    <col min="9213" max="9213" width="11.140625" style="103" customWidth="1"/>
    <col min="9214" max="9214" width="12.42578125" style="103" customWidth="1"/>
    <col min="9215" max="9215" width="18.42578125" style="103" customWidth="1"/>
    <col min="9216" max="9216" width="11" style="103" customWidth="1"/>
    <col min="9217" max="9217" width="15.28515625" style="103" customWidth="1"/>
    <col min="9218" max="9218" width="13" style="103" customWidth="1"/>
    <col min="9219" max="9219" width="23.28515625" style="103" customWidth="1"/>
    <col min="9220" max="9220" width="9.140625" style="103"/>
    <col min="9221" max="9221" width="12" style="103" customWidth="1"/>
    <col min="9222" max="9222" width="21.85546875" style="103" customWidth="1"/>
    <col min="9223" max="9223" width="9.140625" style="103"/>
    <col min="9224" max="9224" width="10.7109375" style="103" customWidth="1"/>
    <col min="9225" max="9225" width="9.42578125" style="103" customWidth="1"/>
    <col min="9226" max="9466" width="9.140625" style="103"/>
    <col min="9467" max="9467" width="10.5703125" style="103" customWidth="1"/>
    <col min="9468" max="9468" width="23" style="103" bestFit="1" customWidth="1"/>
    <col min="9469" max="9469" width="11.140625" style="103" customWidth="1"/>
    <col min="9470" max="9470" width="12.42578125" style="103" customWidth="1"/>
    <col min="9471" max="9471" width="18.42578125" style="103" customWidth="1"/>
    <col min="9472" max="9472" width="11" style="103" customWidth="1"/>
    <col min="9473" max="9473" width="15.28515625" style="103" customWidth="1"/>
    <col min="9474" max="9474" width="13" style="103" customWidth="1"/>
    <col min="9475" max="9475" width="23.28515625" style="103" customWidth="1"/>
    <col min="9476" max="9476" width="9.140625" style="103"/>
    <col min="9477" max="9477" width="12" style="103" customWidth="1"/>
    <col min="9478" max="9478" width="21.85546875" style="103" customWidth="1"/>
    <col min="9479" max="9479" width="9.140625" style="103"/>
    <col min="9480" max="9480" width="10.7109375" style="103" customWidth="1"/>
    <col min="9481" max="9481" width="9.42578125" style="103" customWidth="1"/>
    <col min="9482" max="9722" width="9.140625" style="103"/>
    <col min="9723" max="9723" width="10.5703125" style="103" customWidth="1"/>
    <col min="9724" max="9724" width="23" style="103" bestFit="1" customWidth="1"/>
    <col min="9725" max="9725" width="11.140625" style="103" customWidth="1"/>
    <col min="9726" max="9726" width="12.42578125" style="103" customWidth="1"/>
    <col min="9727" max="9727" width="18.42578125" style="103" customWidth="1"/>
    <col min="9728" max="9728" width="11" style="103" customWidth="1"/>
    <col min="9729" max="9729" width="15.28515625" style="103" customWidth="1"/>
    <col min="9730" max="9730" width="13" style="103" customWidth="1"/>
    <col min="9731" max="9731" width="23.28515625" style="103" customWidth="1"/>
    <col min="9732" max="9732" width="9.140625" style="103"/>
    <col min="9733" max="9733" width="12" style="103" customWidth="1"/>
    <col min="9734" max="9734" width="21.85546875" style="103" customWidth="1"/>
    <col min="9735" max="9735" width="9.140625" style="103"/>
    <col min="9736" max="9736" width="10.7109375" style="103" customWidth="1"/>
    <col min="9737" max="9737" width="9.42578125" style="103" customWidth="1"/>
    <col min="9738" max="9978" width="9.140625" style="103"/>
    <col min="9979" max="9979" width="10.5703125" style="103" customWidth="1"/>
    <col min="9980" max="9980" width="23" style="103" bestFit="1" customWidth="1"/>
    <col min="9981" max="9981" width="11.140625" style="103" customWidth="1"/>
    <col min="9982" max="9982" width="12.42578125" style="103" customWidth="1"/>
    <col min="9983" max="9983" width="18.42578125" style="103" customWidth="1"/>
    <col min="9984" max="9984" width="11" style="103" customWidth="1"/>
    <col min="9985" max="9985" width="15.28515625" style="103" customWidth="1"/>
    <col min="9986" max="9986" width="13" style="103" customWidth="1"/>
    <col min="9987" max="9987" width="23.28515625" style="103" customWidth="1"/>
    <col min="9988" max="9988" width="9.140625" style="103"/>
    <col min="9989" max="9989" width="12" style="103" customWidth="1"/>
    <col min="9990" max="9990" width="21.85546875" style="103" customWidth="1"/>
    <col min="9991" max="9991" width="9.140625" style="103"/>
    <col min="9992" max="9992" width="10.7109375" style="103" customWidth="1"/>
    <col min="9993" max="9993" width="9.42578125" style="103" customWidth="1"/>
    <col min="9994" max="10234" width="9.140625" style="103"/>
    <col min="10235" max="10235" width="10.5703125" style="103" customWidth="1"/>
    <col min="10236" max="10236" width="23" style="103" bestFit="1" customWidth="1"/>
    <col min="10237" max="10237" width="11.140625" style="103" customWidth="1"/>
    <col min="10238" max="10238" width="12.42578125" style="103" customWidth="1"/>
    <col min="10239" max="10239" width="18.42578125" style="103" customWidth="1"/>
    <col min="10240" max="10240" width="11" style="103" customWidth="1"/>
    <col min="10241" max="10241" width="15.28515625" style="103" customWidth="1"/>
    <col min="10242" max="10242" width="13" style="103" customWidth="1"/>
    <col min="10243" max="10243" width="23.28515625" style="103" customWidth="1"/>
    <col min="10244" max="10244" width="9.140625" style="103"/>
    <col min="10245" max="10245" width="12" style="103" customWidth="1"/>
    <col min="10246" max="10246" width="21.85546875" style="103" customWidth="1"/>
    <col min="10247" max="10247" width="9.140625" style="103"/>
    <col min="10248" max="10248" width="10.7109375" style="103" customWidth="1"/>
    <col min="10249" max="10249" width="9.42578125" style="103" customWidth="1"/>
    <col min="10250" max="10490" width="9.140625" style="103"/>
    <col min="10491" max="10491" width="10.5703125" style="103" customWidth="1"/>
    <col min="10492" max="10492" width="23" style="103" bestFit="1" customWidth="1"/>
    <col min="10493" max="10493" width="11.140625" style="103" customWidth="1"/>
    <col min="10494" max="10494" width="12.42578125" style="103" customWidth="1"/>
    <col min="10495" max="10495" width="18.42578125" style="103" customWidth="1"/>
    <col min="10496" max="10496" width="11" style="103" customWidth="1"/>
    <col min="10497" max="10497" width="15.28515625" style="103" customWidth="1"/>
    <col min="10498" max="10498" width="13" style="103" customWidth="1"/>
    <col min="10499" max="10499" width="23.28515625" style="103" customWidth="1"/>
    <col min="10500" max="10500" width="9.140625" style="103"/>
    <col min="10501" max="10501" width="12" style="103" customWidth="1"/>
    <col min="10502" max="10502" width="21.85546875" style="103" customWidth="1"/>
    <col min="10503" max="10503" width="9.140625" style="103"/>
    <col min="10504" max="10504" width="10.7109375" style="103" customWidth="1"/>
    <col min="10505" max="10505" width="9.42578125" style="103" customWidth="1"/>
    <col min="10506" max="10746" width="9.140625" style="103"/>
    <col min="10747" max="10747" width="10.5703125" style="103" customWidth="1"/>
    <col min="10748" max="10748" width="23" style="103" bestFit="1" customWidth="1"/>
    <col min="10749" max="10749" width="11.140625" style="103" customWidth="1"/>
    <col min="10750" max="10750" width="12.42578125" style="103" customWidth="1"/>
    <col min="10751" max="10751" width="18.42578125" style="103" customWidth="1"/>
    <col min="10752" max="10752" width="11" style="103" customWidth="1"/>
    <col min="10753" max="10753" width="15.28515625" style="103" customWidth="1"/>
    <col min="10754" max="10754" width="13" style="103" customWidth="1"/>
    <col min="10755" max="10755" width="23.28515625" style="103" customWidth="1"/>
    <col min="10756" max="10756" width="9.140625" style="103"/>
    <col min="10757" max="10757" width="12" style="103" customWidth="1"/>
    <col min="10758" max="10758" width="21.85546875" style="103" customWidth="1"/>
    <col min="10759" max="10759" width="9.140625" style="103"/>
    <col min="10760" max="10760" width="10.7109375" style="103" customWidth="1"/>
    <col min="10761" max="10761" width="9.42578125" style="103" customWidth="1"/>
    <col min="10762" max="11002" width="9.140625" style="103"/>
    <col min="11003" max="11003" width="10.5703125" style="103" customWidth="1"/>
    <col min="11004" max="11004" width="23" style="103" bestFit="1" customWidth="1"/>
    <col min="11005" max="11005" width="11.140625" style="103" customWidth="1"/>
    <col min="11006" max="11006" width="12.42578125" style="103" customWidth="1"/>
    <col min="11007" max="11007" width="18.42578125" style="103" customWidth="1"/>
    <col min="11008" max="11008" width="11" style="103" customWidth="1"/>
    <col min="11009" max="11009" width="15.28515625" style="103" customWidth="1"/>
    <col min="11010" max="11010" width="13" style="103" customWidth="1"/>
    <col min="11011" max="11011" width="23.28515625" style="103" customWidth="1"/>
    <col min="11012" max="11012" width="9.140625" style="103"/>
    <col min="11013" max="11013" width="12" style="103" customWidth="1"/>
    <col min="11014" max="11014" width="21.85546875" style="103" customWidth="1"/>
    <col min="11015" max="11015" width="9.140625" style="103"/>
    <col min="11016" max="11016" width="10.7109375" style="103" customWidth="1"/>
    <col min="11017" max="11017" width="9.42578125" style="103" customWidth="1"/>
    <col min="11018" max="11258" width="9.140625" style="103"/>
    <col min="11259" max="11259" width="10.5703125" style="103" customWidth="1"/>
    <col min="11260" max="11260" width="23" style="103" bestFit="1" customWidth="1"/>
    <col min="11261" max="11261" width="11.140625" style="103" customWidth="1"/>
    <col min="11262" max="11262" width="12.42578125" style="103" customWidth="1"/>
    <col min="11263" max="11263" width="18.42578125" style="103" customWidth="1"/>
    <col min="11264" max="11264" width="11" style="103" customWidth="1"/>
    <col min="11265" max="11265" width="15.28515625" style="103" customWidth="1"/>
    <col min="11266" max="11266" width="13" style="103" customWidth="1"/>
    <col min="11267" max="11267" width="23.28515625" style="103" customWidth="1"/>
    <col min="11268" max="11268" width="9.140625" style="103"/>
    <col min="11269" max="11269" width="12" style="103" customWidth="1"/>
    <col min="11270" max="11270" width="21.85546875" style="103" customWidth="1"/>
    <col min="11271" max="11271" width="9.140625" style="103"/>
    <col min="11272" max="11272" width="10.7109375" style="103" customWidth="1"/>
    <col min="11273" max="11273" width="9.42578125" style="103" customWidth="1"/>
    <col min="11274" max="11514" width="9.140625" style="103"/>
    <col min="11515" max="11515" width="10.5703125" style="103" customWidth="1"/>
    <col min="11516" max="11516" width="23" style="103" bestFit="1" customWidth="1"/>
    <col min="11517" max="11517" width="11.140625" style="103" customWidth="1"/>
    <col min="11518" max="11518" width="12.42578125" style="103" customWidth="1"/>
    <col min="11519" max="11519" width="18.42578125" style="103" customWidth="1"/>
    <col min="11520" max="11520" width="11" style="103" customWidth="1"/>
    <col min="11521" max="11521" width="15.28515625" style="103" customWidth="1"/>
    <col min="11522" max="11522" width="13" style="103" customWidth="1"/>
    <col min="11523" max="11523" width="23.28515625" style="103" customWidth="1"/>
    <col min="11524" max="11524" width="9.140625" style="103"/>
    <col min="11525" max="11525" width="12" style="103" customWidth="1"/>
    <col min="11526" max="11526" width="21.85546875" style="103" customWidth="1"/>
    <col min="11527" max="11527" width="9.140625" style="103"/>
    <col min="11528" max="11528" width="10.7109375" style="103" customWidth="1"/>
    <col min="11529" max="11529" width="9.42578125" style="103" customWidth="1"/>
    <col min="11530" max="11770" width="9.140625" style="103"/>
    <col min="11771" max="11771" width="10.5703125" style="103" customWidth="1"/>
    <col min="11772" max="11772" width="23" style="103" bestFit="1" customWidth="1"/>
    <col min="11773" max="11773" width="11.140625" style="103" customWidth="1"/>
    <col min="11774" max="11774" width="12.42578125" style="103" customWidth="1"/>
    <col min="11775" max="11775" width="18.42578125" style="103" customWidth="1"/>
    <col min="11776" max="11776" width="11" style="103" customWidth="1"/>
    <col min="11777" max="11777" width="15.28515625" style="103" customWidth="1"/>
    <col min="11778" max="11778" width="13" style="103" customWidth="1"/>
    <col min="11779" max="11779" width="23.28515625" style="103" customWidth="1"/>
    <col min="11780" max="11780" width="9.140625" style="103"/>
    <col min="11781" max="11781" width="12" style="103" customWidth="1"/>
    <col min="11782" max="11782" width="21.85546875" style="103" customWidth="1"/>
    <col min="11783" max="11783" width="9.140625" style="103"/>
    <col min="11784" max="11784" width="10.7109375" style="103" customWidth="1"/>
    <col min="11785" max="11785" width="9.42578125" style="103" customWidth="1"/>
    <col min="11786" max="12026" width="9.140625" style="103"/>
    <col min="12027" max="12027" width="10.5703125" style="103" customWidth="1"/>
    <col min="12028" max="12028" width="23" style="103" bestFit="1" customWidth="1"/>
    <col min="12029" max="12029" width="11.140625" style="103" customWidth="1"/>
    <col min="12030" max="12030" width="12.42578125" style="103" customWidth="1"/>
    <col min="12031" max="12031" width="18.42578125" style="103" customWidth="1"/>
    <col min="12032" max="12032" width="11" style="103" customWidth="1"/>
    <col min="12033" max="12033" width="15.28515625" style="103" customWidth="1"/>
    <col min="12034" max="12034" width="13" style="103" customWidth="1"/>
    <col min="12035" max="12035" width="23.28515625" style="103" customWidth="1"/>
    <col min="12036" max="12036" width="9.140625" style="103"/>
    <col min="12037" max="12037" width="12" style="103" customWidth="1"/>
    <col min="12038" max="12038" width="21.85546875" style="103" customWidth="1"/>
    <col min="12039" max="12039" width="9.140625" style="103"/>
    <col min="12040" max="12040" width="10.7109375" style="103" customWidth="1"/>
    <col min="12041" max="12041" width="9.42578125" style="103" customWidth="1"/>
    <col min="12042" max="12282" width="9.140625" style="103"/>
    <col min="12283" max="12283" width="10.5703125" style="103" customWidth="1"/>
    <col min="12284" max="12284" width="23" style="103" bestFit="1" customWidth="1"/>
    <col min="12285" max="12285" width="11.140625" style="103" customWidth="1"/>
    <col min="12286" max="12286" width="12.42578125" style="103" customWidth="1"/>
    <col min="12287" max="12287" width="18.42578125" style="103" customWidth="1"/>
    <col min="12288" max="12288" width="11" style="103" customWidth="1"/>
    <col min="12289" max="12289" width="15.28515625" style="103" customWidth="1"/>
    <col min="12290" max="12290" width="13" style="103" customWidth="1"/>
    <col min="12291" max="12291" width="23.28515625" style="103" customWidth="1"/>
    <col min="12292" max="12292" width="9.140625" style="103"/>
    <col min="12293" max="12293" width="12" style="103" customWidth="1"/>
    <col min="12294" max="12294" width="21.85546875" style="103" customWidth="1"/>
    <col min="12295" max="12295" width="9.140625" style="103"/>
    <col min="12296" max="12296" width="10.7109375" style="103" customWidth="1"/>
    <col min="12297" max="12297" width="9.42578125" style="103" customWidth="1"/>
    <col min="12298" max="12538" width="9.140625" style="103"/>
    <col min="12539" max="12539" width="10.5703125" style="103" customWidth="1"/>
    <col min="12540" max="12540" width="23" style="103" bestFit="1" customWidth="1"/>
    <col min="12541" max="12541" width="11.140625" style="103" customWidth="1"/>
    <col min="12542" max="12542" width="12.42578125" style="103" customWidth="1"/>
    <col min="12543" max="12543" width="18.42578125" style="103" customWidth="1"/>
    <col min="12544" max="12544" width="11" style="103" customWidth="1"/>
    <col min="12545" max="12545" width="15.28515625" style="103" customWidth="1"/>
    <col min="12546" max="12546" width="13" style="103" customWidth="1"/>
    <col min="12547" max="12547" width="23.28515625" style="103" customWidth="1"/>
    <col min="12548" max="12548" width="9.140625" style="103"/>
    <col min="12549" max="12549" width="12" style="103" customWidth="1"/>
    <col min="12550" max="12550" width="21.85546875" style="103" customWidth="1"/>
    <col min="12551" max="12551" width="9.140625" style="103"/>
    <col min="12552" max="12552" width="10.7109375" style="103" customWidth="1"/>
    <col min="12553" max="12553" width="9.42578125" style="103" customWidth="1"/>
    <col min="12554" max="12794" width="9.140625" style="103"/>
    <col min="12795" max="12795" width="10.5703125" style="103" customWidth="1"/>
    <col min="12796" max="12796" width="23" style="103" bestFit="1" customWidth="1"/>
    <col min="12797" max="12797" width="11.140625" style="103" customWidth="1"/>
    <col min="12798" max="12798" width="12.42578125" style="103" customWidth="1"/>
    <col min="12799" max="12799" width="18.42578125" style="103" customWidth="1"/>
    <col min="12800" max="12800" width="11" style="103" customWidth="1"/>
    <col min="12801" max="12801" width="15.28515625" style="103" customWidth="1"/>
    <col min="12802" max="12802" width="13" style="103" customWidth="1"/>
    <col min="12803" max="12803" width="23.28515625" style="103" customWidth="1"/>
    <col min="12804" max="12804" width="9.140625" style="103"/>
    <col min="12805" max="12805" width="12" style="103" customWidth="1"/>
    <col min="12806" max="12806" width="21.85546875" style="103" customWidth="1"/>
    <col min="12807" max="12807" width="9.140625" style="103"/>
    <col min="12808" max="12808" width="10.7109375" style="103" customWidth="1"/>
    <col min="12809" max="12809" width="9.42578125" style="103" customWidth="1"/>
    <col min="12810" max="13050" width="9.140625" style="103"/>
    <col min="13051" max="13051" width="10.5703125" style="103" customWidth="1"/>
    <col min="13052" max="13052" width="23" style="103" bestFit="1" customWidth="1"/>
    <col min="13053" max="13053" width="11.140625" style="103" customWidth="1"/>
    <col min="13054" max="13054" width="12.42578125" style="103" customWidth="1"/>
    <col min="13055" max="13055" width="18.42578125" style="103" customWidth="1"/>
    <col min="13056" max="13056" width="11" style="103" customWidth="1"/>
    <col min="13057" max="13057" width="15.28515625" style="103" customWidth="1"/>
    <col min="13058" max="13058" width="13" style="103" customWidth="1"/>
    <col min="13059" max="13059" width="23.28515625" style="103" customWidth="1"/>
    <col min="13060" max="13060" width="9.140625" style="103"/>
    <col min="13061" max="13061" width="12" style="103" customWidth="1"/>
    <col min="13062" max="13062" width="21.85546875" style="103" customWidth="1"/>
    <col min="13063" max="13063" width="9.140625" style="103"/>
    <col min="13064" max="13064" width="10.7109375" style="103" customWidth="1"/>
    <col min="13065" max="13065" width="9.42578125" style="103" customWidth="1"/>
    <col min="13066" max="13306" width="9.140625" style="103"/>
    <col min="13307" max="13307" width="10.5703125" style="103" customWidth="1"/>
    <col min="13308" max="13308" width="23" style="103" bestFit="1" customWidth="1"/>
    <col min="13309" max="13309" width="11.140625" style="103" customWidth="1"/>
    <col min="13310" max="13310" width="12.42578125" style="103" customWidth="1"/>
    <col min="13311" max="13311" width="18.42578125" style="103" customWidth="1"/>
    <col min="13312" max="13312" width="11" style="103" customWidth="1"/>
    <col min="13313" max="13313" width="15.28515625" style="103" customWidth="1"/>
    <col min="13314" max="13314" width="13" style="103" customWidth="1"/>
    <col min="13315" max="13315" width="23.28515625" style="103" customWidth="1"/>
    <col min="13316" max="13316" width="9.140625" style="103"/>
    <col min="13317" max="13317" width="12" style="103" customWidth="1"/>
    <col min="13318" max="13318" width="21.85546875" style="103" customWidth="1"/>
    <col min="13319" max="13319" width="9.140625" style="103"/>
    <col min="13320" max="13320" width="10.7109375" style="103" customWidth="1"/>
    <col min="13321" max="13321" width="9.42578125" style="103" customWidth="1"/>
    <col min="13322" max="13562" width="9.140625" style="103"/>
    <col min="13563" max="13563" width="10.5703125" style="103" customWidth="1"/>
    <col min="13564" max="13564" width="23" style="103" bestFit="1" customWidth="1"/>
    <col min="13565" max="13565" width="11.140625" style="103" customWidth="1"/>
    <col min="13566" max="13566" width="12.42578125" style="103" customWidth="1"/>
    <col min="13567" max="13567" width="18.42578125" style="103" customWidth="1"/>
    <col min="13568" max="13568" width="11" style="103" customWidth="1"/>
    <col min="13569" max="13569" width="15.28515625" style="103" customWidth="1"/>
    <col min="13570" max="13570" width="13" style="103" customWidth="1"/>
    <col min="13571" max="13571" width="23.28515625" style="103" customWidth="1"/>
    <col min="13572" max="13572" width="9.140625" style="103"/>
    <col min="13573" max="13573" width="12" style="103" customWidth="1"/>
    <col min="13574" max="13574" width="21.85546875" style="103" customWidth="1"/>
    <col min="13575" max="13575" width="9.140625" style="103"/>
    <col min="13576" max="13576" width="10.7109375" style="103" customWidth="1"/>
    <col min="13577" max="13577" width="9.42578125" style="103" customWidth="1"/>
    <col min="13578" max="13818" width="9.140625" style="103"/>
    <col min="13819" max="13819" width="10.5703125" style="103" customWidth="1"/>
    <col min="13820" max="13820" width="23" style="103" bestFit="1" customWidth="1"/>
    <col min="13821" max="13821" width="11.140625" style="103" customWidth="1"/>
    <col min="13822" max="13822" width="12.42578125" style="103" customWidth="1"/>
    <col min="13823" max="13823" width="18.42578125" style="103" customWidth="1"/>
    <col min="13824" max="13824" width="11" style="103" customWidth="1"/>
    <col min="13825" max="13825" width="15.28515625" style="103" customWidth="1"/>
    <col min="13826" max="13826" width="13" style="103" customWidth="1"/>
    <col min="13827" max="13827" width="23.28515625" style="103" customWidth="1"/>
    <col min="13828" max="13828" width="9.140625" style="103"/>
    <col min="13829" max="13829" width="12" style="103" customWidth="1"/>
    <col min="13830" max="13830" width="21.85546875" style="103" customWidth="1"/>
    <col min="13831" max="13831" width="9.140625" style="103"/>
    <col min="13832" max="13832" width="10.7109375" style="103" customWidth="1"/>
    <col min="13833" max="13833" width="9.42578125" style="103" customWidth="1"/>
    <col min="13834" max="14074" width="9.140625" style="103"/>
    <col min="14075" max="14075" width="10.5703125" style="103" customWidth="1"/>
    <col min="14076" max="14076" width="23" style="103" bestFit="1" customWidth="1"/>
    <col min="14077" max="14077" width="11.140625" style="103" customWidth="1"/>
    <col min="14078" max="14078" width="12.42578125" style="103" customWidth="1"/>
    <col min="14079" max="14079" width="18.42578125" style="103" customWidth="1"/>
    <col min="14080" max="14080" width="11" style="103" customWidth="1"/>
    <col min="14081" max="14081" width="15.28515625" style="103" customWidth="1"/>
    <col min="14082" max="14082" width="13" style="103" customWidth="1"/>
    <col min="14083" max="14083" width="23.28515625" style="103" customWidth="1"/>
    <col min="14084" max="14084" width="9.140625" style="103"/>
    <col min="14085" max="14085" width="12" style="103" customWidth="1"/>
    <col min="14086" max="14086" width="21.85546875" style="103" customWidth="1"/>
    <col min="14087" max="14087" width="9.140625" style="103"/>
    <col min="14088" max="14088" width="10.7109375" style="103" customWidth="1"/>
    <col min="14089" max="14089" width="9.42578125" style="103" customWidth="1"/>
    <col min="14090" max="14330" width="9.140625" style="103"/>
    <col min="14331" max="14331" width="10.5703125" style="103" customWidth="1"/>
    <col min="14332" max="14332" width="23" style="103" bestFit="1" customWidth="1"/>
    <col min="14333" max="14333" width="11.140625" style="103" customWidth="1"/>
    <col min="14334" max="14334" width="12.42578125" style="103" customWidth="1"/>
    <col min="14335" max="14335" width="18.42578125" style="103" customWidth="1"/>
    <col min="14336" max="14336" width="11" style="103" customWidth="1"/>
    <col min="14337" max="14337" width="15.28515625" style="103" customWidth="1"/>
    <col min="14338" max="14338" width="13" style="103" customWidth="1"/>
    <col min="14339" max="14339" width="23.28515625" style="103" customWidth="1"/>
    <col min="14340" max="14340" width="9.140625" style="103"/>
    <col min="14341" max="14341" width="12" style="103" customWidth="1"/>
    <col min="14342" max="14342" width="21.85546875" style="103" customWidth="1"/>
    <col min="14343" max="14343" width="9.140625" style="103"/>
    <col min="14344" max="14344" width="10.7109375" style="103" customWidth="1"/>
    <col min="14345" max="14345" width="9.42578125" style="103" customWidth="1"/>
    <col min="14346" max="14586" width="9.140625" style="103"/>
    <col min="14587" max="14587" width="10.5703125" style="103" customWidth="1"/>
    <col min="14588" max="14588" width="23" style="103" bestFit="1" customWidth="1"/>
    <col min="14589" max="14589" width="11.140625" style="103" customWidth="1"/>
    <col min="14590" max="14590" width="12.42578125" style="103" customWidth="1"/>
    <col min="14591" max="14591" width="18.42578125" style="103" customWidth="1"/>
    <col min="14592" max="14592" width="11" style="103" customWidth="1"/>
    <col min="14593" max="14593" width="15.28515625" style="103" customWidth="1"/>
    <col min="14594" max="14594" width="13" style="103" customWidth="1"/>
    <col min="14595" max="14595" width="23.28515625" style="103" customWidth="1"/>
    <col min="14596" max="14596" width="9.140625" style="103"/>
    <col min="14597" max="14597" width="12" style="103" customWidth="1"/>
    <col min="14598" max="14598" width="21.85546875" style="103" customWidth="1"/>
    <col min="14599" max="14599" width="9.140625" style="103"/>
    <col min="14600" max="14600" width="10.7109375" style="103" customWidth="1"/>
    <col min="14601" max="14601" width="9.42578125" style="103" customWidth="1"/>
    <col min="14602" max="14842" width="9.140625" style="103"/>
    <col min="14843" max="14843" width="10.5703125" style="103" customWidth="1"/>
    <col min="14844" max="14844" width="23" style="103" bestFit="1" customWidth="1"/>
    <col min="14845" max="14845" width="11.140625" style="103" customWidth="1"/>
    <col min="14846" max="14846" width="12.42578125" style="103" customWidth="1"/>
    <col min="14847" max="14847" width="18.42578125" style="103" customWidth="1"/>
    <col min="14848" max="14848" width="11" style="103" customWidth="1"/>
    <col min="14849" max="14849" width="15.28515625" style="103" customWidth="1"/>
    <col min="14850" max="14850" width="13" style="103" customWidth="1"/>
    <col min="14851" max="14851" width="23.28515625" style="103" customWidth="1"/>
    <col min="14852" max="14852" width="9.140625" style="103"/>
    <col min="14853" max="14853" width="12" style="103" customWidth="1"/>
    <col min="14854" max="14854" width="21.85546875" style="103" customWidth="1"/>
    <col min="14855" max="14855" width="9.140625" style="103"/>
    <col min="14856" max="14856" width="10.7109375" style="103" customWidth="1"/>
    <col min="14857" max="14857" width="9.42578125" style="103" customWidth="1"/>
    <col min="14858" max="15098" width="9.140625" style="103"/>
    <col min="15099" max="15099" width="10.5703125" style="103" customWidth="1"/>
    <col min="15100" max="15100" width="23" style="103" bestFit="1" customWidth="1"/>
    <col min="15101" max="15101" width="11.140625" style="103" customWidth="1"/>
    <col min="15102" max="15102" width="12.42578125" style="103" customWidth="1"/>
    <col min="15103" max="15103" width="18.42578125" style="103" customWidth="1"/>
    <col min="15104" max="15104" width="11" style="103" customWidth="1"/>
    <col min="15105" max="15105" width="15.28515625" style="103" customWidth="1"/>
    <col min="15106" max="15106" width="13" style="103" customWidth="1"/>
    <col min="15107" max="15107" width="23.28515625" style="103" customWidth="1"/>
    <col min="15108" max="15108" width="9.140625" style="103"/>
    <col min="15109" max="15109" width="12" style="103" customWidth="1"/>
    <col min="15110" max="15110" width="21.85546875" style="103" customWidth="1"/>
    <col min="15111" max="15111" width="9.140625" style="103"/>
    <col min="15112" max="15112" width="10.7109375" style="103" customWidth="1"/>
    <col min="15113" max="15113" width="9.42578125" style="103" customWidth="1"/>
    <col min="15114" max="15354" width="9.140625" style="103"/>
    <col min="15355" max="15355" width="10.5703125" style="103" customWidth="1"/>
    <col min="15356" max="15356" width="23" style="103" bestFit="1" customWidth="1"/>
    <col min="15357" max="15357" width="11.140625" style="103" customWidth="1"/>
    <col min="15358" max="15358" width="12.42578125" style="103" customWidth="1"/>
    <col min="15359" max="15359" width="18.42578125" style="103" customWidth="1"/>
    <col min="15360" max="15360" width="11" style="103" customWidth="1"/>
    <col min="15361" max="15361" width="15.28515625" style="103" customWidth="1"/>
    <col min="15362" max="15362" width="13" style="103" customWidth="1"/>
    <col min="15363" max="15363" width="23.28515625" style="103" customWidth="1"/>
    <col min="15364" max="15364" width="9.140625" style="103"/>
    <col min="15365" max="15365" width="12" style="103" customWidth="1"/>
    <col min="15366" max="15366" width="21.85546875" style="103" customWidth="1"/>
    <col min="15367" max="15367" width="9.140625" style="103"/>
    <col min="15368" max="15368" width="10.7109375" style="103" customWidth="1"/>
    <col min="15369" max="15369" width="9.42578125" style="103" customWidth="1"/>
    <col min="15370" max="15610" width="9.140625" style="103"/>
    <col min="15611" max="15611" width="10.5703125" style="103" customWidth="1"/>
    <col min="15612" max="15612" width="23" style="103" bestFit="1" customWidth="1"/>
    <col min="15613" max="15613" width="11.140625" style="103" customWidth="1"/>
    <col min="15614" max="15614" width="12.42578125" style="103" customWidth="1"/>
    <col min="15615" max="15615" width="18.42578125" style="103" customWidth="1"/>
    <col min="15616" max="15616" width="11" style="103" customWidth="1"/>
    <col min="15617" max="15617" width="15.28515625" style="103" customWidth="1"/>
    <col min="15618" max="15618" width="13" style="103" customWidth="1"/>
    <col min="15619" max="15619" width="23.28515625" style="103" customWidth="1"/>
    <col min="15620" max="15620" width="9.140625" style="103"/>
    <col min="15621" max="15621" width="12" style="103" customWidth="1"/>
    <col min="15622" max="15622" width="21.85546875" style="103" customWidth="1"/>
    <col min="15623" max="15623" width="9.140625" style="103"/>
    <col min="15624" max="15624" width="10.7109375" style="103" customWidth="1"/>
    <col min="15625" max="15625" width="9.42578125" style="103" customWidth="1"/>
    <col min="15626" max="15866" width="9.140625" style="103"/>
    <col min="15867" max="15867" width="10.5703125" style="103" customWidth="1"/>
    <col min="15868" max="15868" width="23" style="103" bestFit="1" customWidth="1"/>
    <col min="15869" max="15869" width="11.140625" style="103" customWidth="1"/>
    <col min="15870" max="15870" width="12.42578125" style="103" customWidth="1"/>
    <col min="15871" max="15871" width="18.42578125" style="103" customWidth="1"/>
    <col min="15872" max="15872" width="11" style="103" customWidth="1"/>
    <col min="15873" max="15873" width="15.28515625" style="103" customWidth="1"/>
    <col min="15874" max="15874" width="13" style="103" customWidth="1"/>
    <col min="15875" max="15875" width="23.28515625" style="103" customWidth="1"/>
    <col min="15876" max="15876" width="9.140625" style="103"/>
    <col min="15877" max="15877" width="12" style="103" customWidth="1"/>
    <col min="15878" max="15878" width="21.85546875" style="103" customWidth="1"/>
    <col min="15879" max="15879" width="9.140625" style="103"/>
    <col min="15880" max="15880" width="10.7109375" style="103" customWidth="1"/>
    <col min="15881" max="15881" width="9.42578125" style="103" customWidth="1"/>
    <col min="15882" max="16122" width="9.140625" style="103"/>
    <col min="16123" max="16123" width="10.5703125" style="103" customWidth="1"/>
    <col min="16124" max="16124" width="23" style="103" bestFit="1" customWidth="1"/>
    <col min="16125" max="16125" width="11.140625" style="103" customWidth="1"/>
    <col min="16126" max="16126" width="12.42578125" style="103" customWidth="1"/>
    <col min="16127" max="16127" width="18.42578125" style="103" customWidth="1"/>
    <col min="16128" max="16128" width="11" style="103" customWidth="1"/>
    <col min="16129" max="16129" width="15.28515625" style="103" customWidth="1"/>
    <col min="16130" max="16130" width="13" style="103" customWidth="1"/>
    <col min="16131" max="16131" width="23.28515625" style="103" customWidth="1"/>
    <col min="16132" max="16132" width="9.140625" style="103"/>
    <col min="16133" max="16133" width="12" style="103" customWidth="1"/>
    <col min="16134" max="16134" width="21.85546875" style="103" customWidth="1"/>
    <col min="16135" max="16135" width="9.140625" style="103"/>
    <col min="16136" max="16136" width="10.7109375" style="103" customWidth="1"/>
    <col min="16137" max="16137" width="9.42578125" style="103" customWidth="1"/>
    <col min="16138" max="16384" width="9.140625" style="103"/>
  </cols>
  <sheetData>
    <row r="3" spans="2:13" ht="15.75">
      <c r="B3" s="104"/>
      <c r="C3" s="287" t="s">
        <v>91</v>
      </c>
      <c r="D3" s="287"/>
      <c r="E3" s="287"/>
      <c r="F3" s="287"/>
      <c r="G3" s="287"/>
    </row>
    <row r="4" spans="2:13">
      <c r="B4" s="104"/>
      <c r="C4" s="105"/>
      <c r="D4" s="109"/>
      <c r="E4" s="106"/>
      <c r="F4" s="106"/>
      <c r="G4" s="106"/>
    </row>
    <row r="5" spans="2:13">
      <c r="B5" s="104"/>
      <c r="C5" s="110"/>
      <c r="D5" s="111" t="s">
        <v>67</v>
      </c>
      <c r="E5" s="112" t="s">
        <v>64</v>
      </c>
      <c r="F5" s="113" t="s">
        <v>17</v>
      </c>
      <c r="G5" s="112" t="s">
        <v>66</v>
      </c>
    </row>
    <row r="6" spans="2:13">
      <c r="B6" s="104"/>
      <c r="C6" s="114" t="s">
        <v>68</v>
      </c>
      <c r="D6" s="115">
        <v>375</v>
      </c>
      <c r="E6" s="115">
        <v>125</v>
      </c>
      <c r="F6" s="113">
        <f>SUM(D6:E6)</f>
        <v>500</v>
      </c>
      <c r="G6" s="115">
        <v>20</v>
      </c>
    </row>
    <row r="7" spans="2:13" ht="24">
      <c r="B7" s="104"/>
      <c r="C7" s="116" t="s">
        <v>69</v>
      </c>
      <c r="D7" s="137">
        <v>225</v>
      </c>
      <c r="E7" s="137">
        <v>75</v>
      </c>
      <c r="F7" s="288">
        <f>SUM(D7:E8)</f>
        <v>420</v>
      </c>
      <c r="G7" s="137">
        <v>12</v>
      </c>
    </row>
    <row r="8" spans="2:13">
      <c r="B8" s="104"/>
      <c r="C8" s="116" t="s">
        <v>70</v>
      </c>
      <c r="D8" s="137">
        <v>90</v>
      </c>
      <c r="E8" s="137">
        <v>30</v>
      </c>
      <c r="F8" s="289"/>
      <c r="G8" s="137">
        <v>5</v>
      </c>
    </row>
    <row r="9" spans="2:13" ht="24">
      <c r="B9" s="104"/>
      <c r="C9" s="140" t="s">
        <v>71</v>
      </c>
      <c r="D9" s="138">
        <v>390</v>
      </c>
      <c r="E9" s="138">
        <v>210</v>
      </c>
      <c r="F9" s="139">
        <f t="shared" ref="F9:F14" si="0">SUM(D9:E9)</f>
        <v>600</v>
      </c>
      <c r="G9" s="138">
        <v>22</v>
      </c>
      <c r="K9" s="117"/>
      <c r="L9" s="117"/>
      <c r="M9" s="117"/>
    </row>
    <row r="10" spans="2:13" s="118" customFormat="1" ht="72">
      <c r="B10" s="119"/>
      <c r="C10" s="120" t="s">
        <v>72</v>
      </c>
      <c r="D10" s="121">
        <v>590</v>
      </c>
      <c r="E10" s="121">
        <v>315</v>
      </c>
      <c r="F10" s="113">
        <v>905</v>
      </c>
      <c r="G10" s="121">
        <v>34</v>
      </c>
      <c r="K10" s="122"/>
      <c r="L10" s="122"/>
      <c r="M10" s="122"/>
    </row>
    <row r="11" spans="2:13">
      <c r="B11" s="104"/>
      <c r="C11" s="123" t="s">
        <v>16</v>
      </c>
      <c r="D11" s="113">
        <v>1100</v>
      </c>
      <c r="E11" s="113"/>
      <c r="F11" s="113">
        <f t="shared" si="0"/>
        <v>1100</v>
      </c>
      <c r="G11" s="113">
        <v>41</v>
      </c>
    </row>
    <row r="12" spans="2:13">
      <c r="B12" s="104"/>
      <c r="C12" s="123" t="s">
        <v>65</v>
      </c>
      <c r="D12" s="113">
        <v>1200</v>
      </c>
      <c r="E12" s="113"/>
      <c r="F12" s="113">
        <f t="shared" si="0"/>
        <v>1200</v>
      </c>
      <c r="G12" s="113">
        <v>46</v>
      </c>
    </row>
    <row r="13" spans="2:13">
      <c r="B13" s="104"/>
      <c r="C13" s="124" t="s">
        <v>73</v>
      </c>
      <c r="D13" s="113">
        <v>60</v>
      </c>
      <c r="E13" s="113"/>
      <c r="F13" s="113">
        <f t="shared" si="0"/>
        <v>60</v>
      </c>
      <c r="G13" s="113">
        <v>0</v>
      </c>
    </row>
    <row r="14" spans="2:13">
      <c r="B14" s="104"/>
      <c r="C14" s="124" t="s">
        <v>74</v>
      </c>
      <c r="D14" s="113">
        <v>4</v>
      </c>
      <c r="E14" s="113"/>
      <c r="F14" s="113">
        <f t="shared" si="0"/>
        <v>4</v>
      </c>
      <c r="G14" s="113"/>
    </row>
    <row r="15" spans="2:13">
      <c r="B15" s="104"/>
      <c r="C15" s="123" t="s">
        <v>17</v>
      </c>
      <c r="D15" s="111">
        <v>4034</v>
      </c>
      <c r="E15" s="111">
        <f>SUM(E6:E12)</f>
        <v>755</v>
      </c>
      <c r="F15" s="111">
        <v>4789</v>
      </c>
      <c r="G15" s="111">
        <f>SUM(G6:G14)</f>
        <v>180</v>
      </c>
    </row>
    <row r="16" spans="2:13" ht="15">
      <c r="B16" s="104"/>
      <c r="C16" s="141" t="s">
        <v>75</v>
      </c>
      <c r="D16" s="142"/>
      <c r="E16" s="143">
        <f>SUM(D15:E15)</f>
        <v>4789</v>
      </c>
      <c r="F16" s="144"/>
      <c r="G16" s="145">
        <f>SUM(G6:G12,G13)</f>
        <v>180</v>
      </c>
      <c r="H16" s="108"/>
      <c r="I16" s="125"/>
      <c r="J16" s="108"/>
    </row>
  </sheetData>
  <mergeCells count="2">
    <mergeCell ref="C3:G3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zbiorczy</vt:lpstr>
      <vt:lpstr>STATYSTYKA 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2025-02-06T00:06:00Z</dcterms:modified>
</cp:coreProperties>
</file>